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KIM'S DOCUMENTS\SP SALES\2022\"/>
    </mc:Choice>
  </mc:AlternateContent>
  <bookViews>
    <workbookView xWindow="0" yWindow="0" windowWidth="19200" windowHeight="6675"/>
  </bookViews>
  <sheets>
    <sheet name="MH" sheetId="4" r:id="rId1"/>
  </sheets>
  <externalReferences>
    <externalReference r:id="rId2"/>
  </externalReferences>
  <definedNames>
    <definedName name="_25_">#REF!</definedName>
    <definedName name="_xlnm._FilterDatabase" localSheetId="0" hidden="1">MH!$A$2:$M$83</definedName>
    <definedName name="_TOP20">#REF!</definedName>
    <definedName name="BOTSOLD">#REF!</definedName>
    <definedName name="CAPS">#REF!</definedName>
    <definedName name="VOLUME">'[1]Bot Sold P#'!#REF!</definedName>
    <definedName name="VOLUME2">'[1]Bot Sold P#'!#REF!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8" i="4" l="1"/>
  <c r="M143" i="4"/>
  <c r="M142" i="4"/>
  <c r="M134" i="4"/>
  <c r="M132" i="4"/>
  <c r="M127" i="4"/>
  <c r="M126" i="4"/>
  <c r="M124" i="4"/>
  <c r="M121" i="4"/>
  <c r="M119" i="4"/>
  <c r="M118" i="4"/>
  <c r="M116" i="4"/>
  <c r="M111" i="4"/>
  <c r="M108" i="4"/>
  <c r="M103" i="4"/>
  <c r="M102" i="4"/>
  <c r="M100" i="4"/>
  <c r="M95" i="4"/>
  <c r="M94" i="4"/>
  <c r="M92" i="4"/>
  <c r="M90" i="4"/>
  <c r="M87" i="4"/>
  <c r="L82" i="4"/>
  <c r="L81" i="4"/>
  <c r="L80" i="4"/>
  <c r="L79" i="4"/>
  <c r="L78" i="4"/>
  <c r="L77" i="4"/>
  <c r="L76" i="4"/>
  <c r="L74" i="4"/>
  <c r="L73" i="4"/>
  <c r="J72" i="4"/>
  <c r="L71" i="4"/>
  <c r="L70" i="4"/>
  <c r="L69" i="4"/>
  <c r="L68" i="4"/>
  <c r="L67" i="4"/>
  <c r="L66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148" i="4"/>
  <c r="L146" i="4"/>
  <c r="L145" i="4"/>
  <c r="L144" i="4"/>
  <c r="L143" i="4"/>
  <c r="L142" i="4"/>
  <c r="L140" i="4"/>
  <c r="L138" i="4"/>
  <c r="L137" i="4"/>
  <c r="L136" i="4"/>
  <c r="L135" i="4"/>
  <c r="L134" i="4"/>
  <c r="L133" i="4"/>
  <c r="L132" i="4"/>
  <c r="L130" i="4"/>
  <c r="L128" i="4"/>
  <c r="L127" i="4"/>
  <c r="L126" i="4"/>
  <c r="L124" i="4"/>
  <c r="L123" i="4"/>
  <c r="L122" i="4"/>
  <c r="L121" i="4"/>
  <c r="L120" i="4"/>
  <c r="L119" i="4"/>
  <c r="L118" i="4"/>
  <c r="L116" i="4"/>
  <c r="L114" i="4"/>
  <c r="L113" i="4"/>
  <c r="L112" i="4"/>
  <c r="L111" i="4"/>
  <c r="L110" i="4"/>
  <c r="L108" i="4"/>
  <c r="L107" i="4"/>
  <c r="L105" i="4"/>
  <c r="L104" i="4"/>
  <c r="L103" i="4"/>
  <c r="L102" i="4"/>
  <c r="L100" i="4"/>
  <c r="L99" i="4"/>
  <c r="L97" i="4"/>
  <c r="L96" i="4"/>
  <c r="L95" i="4"/>
  <c r="L94" i="4"/>
  <c r="L93" i="4"/>
  <c r="L92" i="4"/>
  <c r="L91" i="4"/>
  <c r="L90" i="4"/>
  <c r="L89" i="4"/>
  <c r="L88" i="4"/>
  <c r="L87" i="4"/>
  <c r="L83" i="4"/>
  <c r="L75" i="4"/>
  <c r="L65" i="4"/>
  <c r="L50" i="4"/>
  <c r="H4" i="4"/>
  <c r="I4" i="4" s="1"/>
  <c r="H3" i="4"/>
  <c r="I3" i="4" s="1"/>
  <c r="M88" i="4"/>
  <c r="M89" i="4"/>
  <c r="M91" i="4"/>
  <c r="M93" i="4"/>
  <c r="M96" i="4"/>
  <c r="M97" i="4"/>
  <c r="L98" i="4"/>
  <c r="M98" i="4"/>
  <c r="M99" i="4"/>
  <c r="L101" i="4"/>
  <c r="M101" i="4"/>
  <c r="M104" i="4"/>
  <c r="M105" i="4"/>
  <c r="L106" i="4"/>
  <c r="M106" i="4"/>
  <c r="M107" i="4"/>
  <c r="L109" i="4"/>
  <c r="M109" i="4"/>
  <c r="M110" i="4"/>
  <c r="M112" i="4"/>
  <c r="M113" i="4"/>
  <c r="M114" i="4"/>
  <c r="L115" i="4"/>
  <c r="M115" i="4"/>
  <c r="L117" i="4"/>
  <c r="M117" i="4"/>
  <c r="M120" i="4"/>
  <c r="M122" i="4"/>
  <c r="M123" i="4"/>
  <c r="L125" i="4"/>
  <c r="M125" i="4"/>
  <c r="M128" i="4"/>
  <c r="L129" i="4"/>
  <c r="M129" i="4"/>
  <c r="M130" i="4"/>
  <c r="L131" i="4"/>
  <c r="M131" i="4"/>
  <c r="M133" i="4"/>
  <c r="M135" i="4"/>
  <c r="M136" i="4"/>
  <c r="M137" i="4"/>
  <c r="M138" i="4"/>
  <c r="L139" i="4"/>
  <c r="M139" i="4"/>
  <c r="M140" i="4"/>
  <c r="L141" i="4"/>
  <c r="M141" i="4"/>
  <c r="M144" i="4"/>
  <c r="M145" i="4"/>
  <c r="M146" i="4"/>
  <c r="L147" i="4"/>
  <c r="M147" i="4"/>
  <c r="L149" i="4"/>
  <c r="M149" i="4"/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3" i="4"/>
  <c r="J74" i="4"/>
  <c r="J75" i="4"/>
  <c r="J76" i="4"/>
  <c r="J77" i="4"/>
  <c r="J78" i="4"/>
  <c r="J79" i="4"/>
  <c r="J80" i="4"/>
  <c r="J81" i="4"/>
  <c r="J82" i="4"/>
  <c r="J83" i="4"/>
  <c r="J87" i="4"/>
  <c r="K87" i="4"/>
  <c r="J88" i="4"/>
  <c r="K88" i="4"/>
  <c r="J89" i="4"/>
  <c r="K89" i="4"/>
  <c r="J90" i="4"/>
  <c r="K90" i="4"/>
  <c r="J91" i="4"/>
  <c r="K91" i="4"/>
  <c r="J92" i="4"/>
  <c r="K92" i="4"/>
  <c r="J93" i="4"/>
  <c r="K93" i="4"/>
  <c r="J94" i="4"/>
  <c r="K94" i="4"/>
  <c r="J95" i="4"/>
  <c r="K95" i="4"/>
  <c r="J96" i="4"/>
  <c r="K96" i="4"/>
  <c r="J97" i="4"/>
  <c r="K97" i="4"/>
  <c r="J98" i="4"/>
  <c r="K98" i="4"/>
  <c r="J99" i="4"/>
  <c r="K99" i="4"/>
  <c r="J100" i="4"/>
  <c r="K100" i="4"/>
  <c r="J101" i="4"/>
  <c r="K101" i="4"/>
  <c r="J102" i="4"/>
  <c r="K102" i="4"/>
  <c r="J103" i="4"/>
  <c r="K103" i="4"/>
  <c r="J104" i="4"/>
  <c r="K104" i="4"/>
  <c r="J105" i="4"/>
  <c r="K105" i="4"/>
  <c r="J106" i="4"/>
  <c r="K106" i="4"/>
  <c r="J107" i="4"/>
  <c r="K107" i="4"/>
  <c r="J108" i="4"/>
  <c r="K108" i="4"/>
  <c r="J109" i="4"/>
  <c r="K109" i="4"/>
  <c r="J110" i="4"/>
  <c r="K110" i="4"/>
  <c r="J111" i="4"/>
  <c r="K111" i="4"/>
  <c r="J112" i="4"/>
  <c r="K112" i="4"/>
  <c r="J113" i="4"/>
  <c r="K113" i="4"/>
  <c r="J114" i="4"/>
  <c r="K114" i="4"/>
  <c r="J115" i="4"/>
  <c r="K115" i="4"/>
  <c r="J116" i="4"/>
  <c r="K116" i="4"/>
  <c r="J117" i="4"/>
  <c r="K117" i="4"/>
  <c r="J118" i="4"/>
  <c r="K118" i="4"/>
  <c r="J119" i="4"/>
  <c r="K119" i="4"/>
  <c r="J120" i="4"/>
  <c r="K120" i="4"/>
  <c r="J121" i="4"/>
  <c r="K121" i="4"/>
  <c r="J122" i="4"/>
  <c r="K122" i="4"/>
  <c r="J123" i="4"/>
  <c r="K123" i="4"/>
  <c r="J124" i="4"/>
  <c r="K124" i="4"/>
  <c r="J125" i="4"/>
  <c r="K125" i="4"/>
  <c r="J126" i="4"/>
  <c r="K126" i="4"/>
  <c r="J127" i="4"/>
  <c r="K127" i="4"/>
  <c r="J128" i="4"/>
  <c r="K128" i="4"/>
  <c r="J129" i="4"/>
  <c r="K129" i="4"/>
  <c r="J130" i="4"/>
  <c r="K130" i="4"/>
  <c r="J131" i="4"/>
  <c r="K131" i="4"/>
  <c r="J132" i="4"/>
  <c r="K132" i="4"/>
  <c r="J133" i="4"/>
  <c r="K133" i="4"/>
  <c r="J134" i="4"/>
  <c r="K134" i="4"/>
  <c r="J135" i="4"/>
  <c r="K135" i="4"/>
  <c r="J136" i="4"/>
  <c r="K136" i="4"/>
  <c r="J137" i="4"/>
  <c r="K137" i="4"/>
  <c r="J138" i="4"/>
  <c r="K138" i="4"/>
  <c r="J139" i="4"/>
  <c r="K139" i="4"/>
  <c r="J140" i="4"/>
  <c r="K140" i="4"/>
  <c r="J141" i="4"/>
  <c r="K141" i="4"/>
  <c r="J142" i="4"/>
  <c r="K142" i="4"/>
  <c r="J143" i="4"/>
  <c r="K143" i="4"/>
  <c r="J144" i="4"/>
  <c r="K144" i="4"/>
  <c r="J145" i="4"/>
  <c r="K145" i="4"/>
  <c r="J146" i="4"/>
  <c r="K146" i="4"/>
  <c r="J147" i="4"/>
  <c r="K147" i="4"/>
  <c r="J148" i="4"/>
  <c r="K148" i="4"/>
  <c r="J149" i="4"/>
  <c r="K149" i="4"/>
  <c r="J5" i="4"/>
  <c r="H87" i="4"/>
  <c r="I87" i="4" s="1"/>
  <c r="H88" i="4"/>
  <c r="I88" i="4" s="1"/>
  <c r="H89" i="4"/>
  <c r="I89" i="4" s="1"/>
  <c r="H90" i="4"/>
  <c r="I90" i="4" s="1"/>
  <c r="H91" i="4"/>
  <c r="I91" i="4" s="1"/>
  <c r="H92" i="4"/>
  <c r="I92" i="4" s="1"/>
  <c r="H93" i="4"/>
  <c r="I93" i="4" s="1"/>
  <c r="H94" i="4"/>
  <c r="I94" i="4" s="1"/>
  <c r="H95" i="4"/>
  <c r="I95" i="4" s="1"/>
  <c r="H96" i="4"/>
  <c r="I96" i="4" s="1"/>
  <c r="H97" i="4"/>
  <c r="I97" i="4" s="1"/>
  <c r="H98" i="4"/>
  <c r="I98" i="4" s="1"/>
  <c r="H99" i="4"/>
  <c r="I99" i="4" s="1"/>
  <c r="H100" i="4"/>
  <c r="I100" i="4" s="1"/>
  <c r="H101" i="4"/>
  <c r="I101" i="4" s="1"/>
  <c r="H102" i="4"/>
  <c r="I102" i="4" s="1"/>
  <c r="H103" i="4"/>
  <c r="I103" i="4" s="1"/>
  <c r="H104" i="4"/>
  <c r="I104" i="4" s="1"/>
  <c r="H105" i="4"/>
  <c r="I105" i="4" s="1"/>
  <c r="H106" i="4"/>
  <c r="I106" i="4" s="1"/>
  <c r="H107" i="4"/>
  <c r="I107" i="4" s="1"/>
  <c r="H108" i="4"/>
  <c r="I108" i="4" s="1"/>
  <c r="H109" i="4"/>
  <c r="I109" i="4" s="1"/>
  <c r="H110" i="4"/>
  <c r="I110" i="4" s="1"/>
  <c r="H111" i="4"/>
  <c r="I111" i="4" s="1"/>
  <c r="H112" i="4"/>
  <c r="I112" i="4" s="1"/>
  <c r="H113" i="4"/>
  <c r="I113" i="4" s="1"/>
  <c r="H114" i="4"/>
  <c r="I114" i="4" s="1"/>
  <c r="H115" i="4"/>
  <c r="I115" i="4" s="1"/>
  <c r="H116" i="4"/>
  <c r="I116" i="4" s="1"/>
  <c r="H117" i="4"/>
  <c r="I117" i="4" s="1"/>
  <c r="H118" i="4"/>
  <c r="I118" i="4" s="1"/>
  <c r="H119" i="4"/>
  <c r="I119" i="4" s="1"/>
  <c r="H120" i="4"/>
  <c r="I120" i="4" s="1"/>
  <c r="H121" i="4"/>
  <c r="I121" i="4" s="1"/>
  <c r="H122" i="4"/>
  <c r="I122" i="4" s="1"/>
  <c r="H123" i="4"/>
  <c r="I123" i="4" s="1"/>
  <c r="H124" i="4"/>
  <c r="I124" i="4" s="1"/>
  <c r="H125" i="4"/>
  <c r="I125" i="4" s="1"/>
  <c r="H126" i="4"/>
  <c r="I126" i="4" s="1"/>
  <c r="H127" i="4"/>
  <c r="I127" i="4" s="1"/>
  <c r="H128" i="4"/>
  <c r="I128" i="4" s="1"/>
  <c r="H129" i="4"/>
  <c r="I129" i="4" s="1"/>
  <c r="H130" i="4"/>
  <c r="I130" i="4" s="1"/>
  <c r="H131" i="4"/>
  <c r="I131" i="4" s="1"/>
  <c r="H132" i="4"/>
  <c r="I132" i="4" s="1"/>
  <c r="H133" i="4"/>
  <c r="I133" i="4" s="1"/>
  <c r="H134" i="4"/>
  <c r="I134" i="4" s="1"/>
  <c r="H135" i="4"/>
  <c r="I135" i="4" s="1"/>
  <c r="H136" i="4"/>
  <c r="I136" i="4" s="1"/>
  <c r="H137" i="4"/>
  <c r="I137" i="4" s="1"/>
  <c r="H138" i="4"/>
  <c r="I138" i="4" s="1"/>
  <c r="H139" i="4"/>
  <c r="I139" i="4" s="1"/>
  <c r="H140" i="4"/>
  <c r="I140" i="4" s="1"/>
  <c r="H141" i="4"/>
  <c r="I141" i="4" s="1"/>
  <c r="H142" i="4"/>
  <c r="I142" i="4" s="1"/>
  <c r="H143" i="4"/>
  <c r="I143" i="4" s="1"/>
  <c r="H144" i="4"/>
  <c r="I144" i="4" s="1"/>
  <c r="H145" i="4"/>
  <c r="I145" i="4" s="1"/>
  <c r="H146" i="4"/>
  <c r="I146" i="4" s="1"/>
  <c r="H147" i="4"/>
  <c r="I147" i="4" s="1"/>
  <c r="H148" i="4"/>
  <c r="I148" i="4" s="1"/>
  <c r="H149" i="4"/>
  <c r="I149" i="4" s="1"/>
  <c r="M76" i="4"/>
  <c r="M69" i="4"/>
  <c r="M29" i="4"/>
  <c r="M16" i="4"/>
  <c r="M7" i="4"/>
  <c r="M66" i="4"/>
  <c r="M25" i="4"/>
  <c r="M83" i="4"/>
  <c r="M21" i="4"/>
  <c r="M26" i="4"/>
  <c r="M82" i="4"/>
  <c r="M81" i="4"/>
  <c r="M80" i="4"/>
  <c r="M79" i="4"/>
  <c r="M78" i="4"/>
  <c r="M77" i="4"/>
  <c r="M75" i="4"/>
  <c r="M74" i="4"/>
  <c r="M73" i="4"/>
  <c r="M71" i="4"/>
  <c r="M70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4" i="4"/>
  <c r="M43" i="4"/>
  <c r="M41" i="4"/>
  <c r="M40" i="4"/>
  <c r="M39" i="4"/>
  <c r="M38" i="4"/>
  <c r="M37" i="4"/>
  <c r="M36" i="4"/>
  <c r="M35" i="4"/>
  <c r="M33" i="4"/>
  <c r="M32" i="4"/>
  <c r="M30" i="4"/>
  <c r="M27" i="4"/>
  <c r="M24" i="4"/>
  <c r="M23" i="4"/>
  <c r="M22" i="4"/>
  <c r="M20" i="4"/>
  <c r="M19" i="4"/>
  <c r="M18" i="4"/>
  <c r="M17" i="4"/>
  <c r="M15" i="4"/>
  <c r="M14" i="4"/>
  <c r="M13" i="4"/>
  <c r="M12" i="4"/>
  <c r="M11" i="4"/>
  <c r="M10" i="4"/>
  <c r="M9" i="4"/>
  <c r="M8" i="4"/>
  <c r="M6" i="4"/>
  <c r="H70" i="4" l="1"/>
  <c r="I70" i="4" s="1"/>
  <c r="K79" i="4"/>
  <c r="K6" i="4"/>
  <c r="H46" i="4"/>
  <c r="I46" i="4" s="1"/>
  <c r="H6" i="4"/>
  <c r="I6" i="4" s="1"/>
  <c r="K76" i="4"/>
  <c r="K66" i="4"/>
  <c r="K50" i="4"/>
  <c r="K70" i="4"/>
  <c r="H80" i="4"/>
  <c r="I80" i="4" s="1"/>
  <c r="H54" i="4"/>
  <c r="I54" i="4" s="1"/>
  <c r="H14" i="4"/>
  <c r="I14" i="4" s="1"/>
  <c r="K7" i="4"/>
  <c r="H79" i="4"/>
  <c r="I79" i="4" s="1"/>
  <c r="H53" i="4"/>
  <c r="I53" i="4" s="1"/>
  <c r="H7" i="4"/>
  <c r="I7" i="4" s="1"/>
  <c r="K58" i="4"/>
  <c r="H74" i="4"/>
  <c r="I74" i="4" s="1"/>
  <c r="H38" i="4"/>
  <c r="I38" i="4" s="1"/>
  <c r="H65" i="4"/>
  <c r="I65" i="4" s="1"/>
  <c r="H30" i="4"/>
  <c r="I30" i="4" s="1"/>
  <c r="K62" i="4"/>
  <c r="K26" i="4"/>
  <c r="H62" i="4"/>
  <c r="I62" i="4" s="1"/>
  <c r="H26" i="4"/>
  <c r="I26" i="4" s="1"/>
  <c r="K80" i="4"/>
  <c r="K75" i="4"/>
  <c r="H61" i="4"/>
  <c r="I61" i="4" s="1"/>
  <c r="H22" i="4"/>
  <c r="I22" i="4" s="1"/>
  <c r="H58" i="4"/>
  <c r="I58" i="4" s="1"/>
  <c r="H21" i="4"/>
  <c r="I21" i="4" s="1"/>
  <c r="K30" i="4"/>
  <c r="H69" i="4"/>
  <c r="I69" i="4" s="1"/>
  <c r="H37" i="4"/>
  <c r="I37" i="4" s="1"/>
  <c r="H13" i="4"/>
  <c r="I13" i="4" s="1"/>
  <c r="K38" i="4"/>
  <c r="K18" i="4"/>
  <c r="K14" i="4"/>
  <c r="K10" i="4"/>
  <c r="H77" i="4"/>
  <c r="I77" i="4" s="1"/>
  <c r="H60" i="4"/>
  <c r="I60" i="4" s="1"/>
  <c r="H52" i="4"/>
  <c r="I52" i="4" s="1"/>
  <c r="H44" i="4"/>
  <c r="I44" i="4" s="1"/>
  <c r="H36" i="4"/>
  <c r="I36" i="4" s="1"/>
  <c r="H20" i="4"/>
  <c r="I20" i="4" s="1"/>
  <c r="H12" i="4"/>
  <c r="I12" i="4" s="1"/>
  <c r="H78" i="4"/>
  <c r="I78" i="4" s="1"/>
  <c r="H29" i="4"/>
  <c r="I29" i="4" s="1"/>
  <c r="K83" i="4"/>
  <c r="K54" i="4"/>
  <c r="K46" i="4"/>
  <c r="K22" i="4"/>
  <c r="H76" i="4"/>
  <c r="I76" i="4" s="1"/>
  <c r="H59" i="4"/>
  <c r="I59" i="4" s="1"/>
  <c r="H51" i="4"/>
  <c r="I51" i="4" s="1"/>
  <c r="H43" i="4"/>
  <c r="I43" i="4" s="1"/>
  <c r="H35" i="4"/>
  <c r="I35" i="4" s="1"/>
  <c r="H27" i="4"/>
  <c r="I27" i="4" s="1"/>
  <c r="H19" i="4"/>
  <c r="I19" i="4" s="1"/>
  <c r="H11" i="4"/>
  <c r="I11" i="4" s="1"/>
  <c r="K82" i="4"/>
  <c r="K78" i="4"/>
  <c r="K74" i="4"/>
  <c r="K69" i="4"/>
  <c r="K65" i="4"/>
  <c r="K61" i="4"/>
  <c r="K57" i="4"/>
  <c r="K53" i="4"/>
  <c r="K49" i="4"/>
  <c r="K41" i="4"/>
  <c r="K37" i="4"/>
  <c r="K33" i="4"/>
  <c r="K29" i="4"/>
  <c r="K25" i="4"/>
  <c r="K21" i="4"/>
  <c r="K17" i="4"/>
  <c r="K13" i="4"/>
  <c r="K9" i="4"/>
  <c r="H83" i="4"/>
  <c r="I83" i="4" s="1"/>
  <c r="H75" i="4"/>
  <c r="I75" i="4" s="1"/>
  <c r="H66" i="4"/>
  <c r="I66" i="4" s="1"/>
  <c r="H50" i="4"/>
  <c r="I50" i="4" s="1"/>
  <c r="H18" i="4"/>
  <c r="I18" i="4" s="1"/>
  <c r="H10" i="4"/>
  <c r="I10" i="4" s="1"/>
  <c r="H82" i="4"/>
  <c r="I82" i="4" s="1"/>
  <c r="H57" i="4"/>
  <c r="I57" i="4" s="1"/>
  <c r="H49" i="4"/>
  <c r="I49" i="4" s="1"/>
  <c r="H41" i="4"/>
  <c r="I41" i="4" s="1"/>
  <c r="H33" i="4"/>
  <c r="I33" i="4" s="1"/>
  <c r="H25" i="4"/>
  <c r="I25" i="4" s="1"/>
  <c r="H17" i="4"/>
  <c r="I17" i="4" s="1"/>
  <c r="H9" i="4"/>
  <c r="I9" i="4" s="1"/>
  <c r="K81" i="4"/>
  <c r="K77" i="4"/>
  <c r="K73" i="4"/>
  <c r="K64" i="4"/>
  <c r="K60" i="4"/>
  <c r="K56" i="4"/>
  <c r="K52" i="4"/>
  <c r="K48" i="4"/>
  <c r="K44" i="4"/>
  <c r="K40" i="4"/>
  <c r="K36" i="4"/>
  <c r="K32" i="4"/>
  <c r="K24" i="4"/>
  <c r="K20" i="4"/>
  <c r="K16" i="4"/>
  <c r="K12" i="4"/>
  <c r="K8" i="4"/>
  <c r="H81" i="4"/>
  <c r="I81" i="4" s="1"/>
  <c r="H73" i="4"/>
  <c r="I73" i="4" s="1"/>
  <c r="H64" i="4"/>
  <c r="I64" i="4" s="1"/>
  <c r="H56" i="4"/>
  <c r="I56" i="4" s="1"/>
  <c r="H48" i="4"/>
  <c r="I48" i="4" s="1"/>
  <c r="H40" i="4"/>
  <c r="I40" i="4" s="1"/>
  <c r="H32" i="4"/>
  <c r="I32" i="4" s="1"/>
  <c r="H24" i="4"/>
  <c r="I24" i="4" s="1"/>
  <c r="H16" i="4"/>
  <c r="I16" i="4" s="1"/>
  <c r="H8" i="4"/>
  <c r="I8" i="4" s="1"/>
  <c r="H71" i="4"/>
  <c r="I71" i="4" s="1"/>
  <c r="H63" i="4"/>
  <c r="I63" i="4" s="1"/>
  <c r="H55" i="4"/>
  <c r="I55" i="4" s="1"/>
  <c r="H47" i="4"/>
  <c r="I47" i="4" s="1"/>
  <c r="H39" i="4"/>
  <c r="I39" i="4" s="1"/>
  <c r="H23" i="4"/>
  <c r="I23" i="4" s="1"/>
  <c r="H15" i="4"/>
  <c r="I15" i="4" s="1"/>
  <c r="K71" i="4"/>
  <c r="K63" i="4"/>
  <c r="K59" i="4"/>
  <c r="K55" i="4"/>
  <c r="K51" i="4"/>
  <c r="K47" i="4"/>
  <c r="K43" i="4"/>
  <c r="K39" i="4"/>
  <c r="K35" i="4"/>
  <c r="K27" i="4"/>
  <c r="K23" i="4"/>
  <c r="K19" i="4"/>
  <c r="K15" i="4"/>
  <c r="K11" i="4"/>
  <c r="K72" i="4" l="1"/>
  <c r="H72" i="4"/>
  <c r="I72" i="4" s="1"/>
  <c r="M34" i="4" l="1"/>
  <c r="H34" i="4"/>
  <c r="I34" i="4" s="1"/>
  <c r="K34" i="4"/>
  <c r="M42" i="4"/>
  <c r="H42" i="4"/>
  <c r="I42" i="4" s="1"/>
  <c r="K42" i="4"/>
  <c r="M31" i="4"/>
  <c r="K31" i="4"/>
  <c r="H31" i="4"/>
  <c r="I31" i="4" s="1"/>
  <c r="M5" i="4"/>
  <c r="H5" i="4"/>
  <c r="I5" i="4" s="1"/>
  <c r="K5" i="4"/>
  <c r="M68" i="4"/>
  <c r="K68" i="4"/>
  <c r="H68" i="4"/>
  <c r="I68" i="4" s="1"/>
  <c r="M28" i="4"/>
  <c r="K28" i="4"/>
  <c r="H28" i="4"/>
  <c r="I28" i="4" s="1"/>
  <c r="M67" i="4"/>
  <c r="K67" i="4"/>
  <c r="H67" i="4"/>
  <c r="I67" i="4" s="1"/>
  <c r="M45" i="4"/>
  <c r="K45" i="4"/>
  <c r="H45" i="4"/>
  <c r="I45" i="4" s="1"/>
</calcChain>
</file>

<file path=xl/sharedStrings.xml><?xml version="1.0" encoding="utf-8"?>
<sst xmlns="http://schemas.openxmlformats.org/spreadsheetml/2006/main" count="589" uniqueCount="294">
  <si>
    <t>T</t>
  </si>
  <si>
    <t>C</t>
  </si>
  <si>
    <t>S</t>
  </si>
  <si>
    <t>$ SLP Increase</t>
  </si>
  <si>
    <t>Product Name</t>
  </si>
  <si>
    <t>Type</t>
  </si>
  <si>
    <t>Product Number</t>
  </si>
  <si>
    <t>% SLP Increase</t>
  </si>
  <si>
    <t>M0300</t>
  </si>
  <si>
    <t>M0350</t>
  </si>
  <si>
    <t>MediHerb Test Kit</t>
  </si>
  <si>
    <t>MediHerb Liquid Test Kit</t>
  </si>
  <si>
    <t>M1050</t>
  </si>
  <si>
    <t>M1055</t>
  </si>
  <si>
    <t>M1110</t>
  </si>
  <si>
    <t>M1115</t>
  </si>
  <si>
    <t>M1117</t>
  </si>
  <si>
    <t>M1123</t>
  </si>
  <si>
    <t>M1127</t>
  </si>
  <si>
    <t>M1140</t>
  </si>
  <si>
    <t>M1152</t>
  </si>
  <si>
    <t>M1157</t>
  </si>
  <si>
    <t>M1173</t>
  </si>
  <si>
    <t>M1190</t>
  </si>
  <si>
    <t>M1195</t>
  </si>
  <si>
    <t>M1202</t>
  </si>
  <si>
    <t>M1205</t>
  </si>
  <si>
    <t>M1210</t>
  </si>
  <si>
    <t>M1240</t>
  </si>
  <si>
    <t>M1245</t>
  </si>
  <si>
    <t>M1260</t>
  </si>
  <si>
    <t>M1300</t>
  </si>
  <si>
    <t>M1310</t>
  </si>
  <si>
    <t>M1313</t>
  </si>
  <si>
    <t>M1315</t>
  </si>
  <si>
    <t>M1318</t>
  </si>
  <si>
    <t>M1320</t>
  </si>
  <si>
    <t>M1325</t>
  </si>
  <si>
    <t>M1345</t>
  </si>
  <si>
    <t>M1372</t>
  </si>
  <si>
    <t>M1378</t>
  </si>
  <si>
    <t>M1382</t>
  </si>
  <si>
    <t>M1385</t>
  </si>
  <si>
    <t>M1393</t>
  </si>
  <si>
    <t>M1395</t>
  </si>
  <si>
    <t>M1410</t>
  </si>
  <si>
    <t>M1426</t>
  </si>
  <si>
    <t>M1435</t>
  </si>
  <si>
    <t>M1437</t>
  </si>
  <si>
    <t>M1445</t>
  </si>
  <si>
    <t>M1448</t>
  </si>
  <si>
    <t>M1456</t>
  </si>
  <si>
    <t>M1462</t>
  </si>
  <si>
    <t>M1468</t>
  </si>
  <si>
    <t>M1470</t>
  </si>
  <si>
    <t>M1475</t>
  </si>
  <si>
    <t>M1490</t>
  </si>
  <si>
    <t>M1600</t>
  </si>
  <si>
    <t>M1610</t>
  </si>
  <si>
    <t>M1620</t>
  </si>
  <si>
    <t>M1630</t>
  </si>
  <si>
    <t>M1635</t>
  </si>
  <si>
    <t>M1650</t>
  </si>
  <si>
    <t>M1660</t>
  </si>
  <si>
    <t>M1670</t>
  </si>
  <si>
    <t>M1680</t>
  </si>
  <si>
    <t>M1690</t>
  </si>
  <si>
    <t>M1700</t>
  </si>
  <si>
    <t>M1710</t>
  </si>
  <si>
    <t>M1720</t>
  </si>
  <si>
    <t>M1730</t>
  </si>
  <si>
    <t>M1740</t>
  </si>
  <si>
    <t>M1750</t>
  </si>
  <si>
    <t>M1760</t>
  </si>
  <si>
    <t>M1765</t>
  </si>
  <si>
    <t>M1770</t>
  </si>
  <si>
    <t>M1780</t>
  </si>
  <si>
    <t>M1785</t>
  </si>
  <si>
    <t>M1790</t>
  </si>
  <si>
    <t>M1795</t>
  </si>
  <si>
    <t>M1800</t>
  </si>
  <si>
    <t>M1810</t>
  </si>
  <si>
    <t>M1820</t>
  </si>
  <si>
    <t>M1830</t>
  </si>
  <si>
    <t>M1840</t>
  </si>
  <si>
    <t>M1850</t>
  </si>
  <si>
    <t>M1880</t>
  </si>
  <si>
    <t>M4405</t>
  </si>
  <si>
    <t>M4410</t>
  </si>
  <si>
    <t>M4420</t>
  </si>
  <si>
    <t>M4450</t>
  </si>
  <si>
    <t>M4460</t>
  </si>
  <si>
    <t>M4465</t>
  </si>
  <si>
    <t>M4490</t>
  </si>
  <si>
    <t>M4500</t>
  </si>
  <si>
    <t>M6600</t>
  </si>
  <si>
    <t>M6620</t>
  </si>
  <si>
    <t>M6630</t>
  </si>
  <si>
    <t>M6640</t>
  </si>
  <si>
    <t>M6680</t>
  </si>
  <si>
    <t>M6700</t>
  </si>
  <si>
    <t>M6740</t>
  </si>
  <si>
    <t>M6750</t>
  </si>
  <si>
    <t>M6760</t>
  </si>
  <si>
    <t>M6770</t>
  </si>
  <si>
    <t>M6780</t>
  </si>
  <si>
    <t>M6800</t>
  </si>
  <si>
    <t>M6805</t>
  </si>
  <si>
    <t>M6820</t>
  </si>
  <si>
    <t>M6832</t>
  </si>
  <si>
    <t>M6840</t>
  </si>
  <si>
    <t>M6850</t>
  </si>
  <si>
    <t>M6890</t>
  </si>
  <si>
    <t>M6910</t>
  </si>
  <si>
    <t>M6920</t>
  </si>
  <si>
    <t>M6930</t>
  </si>
  <si>
    <t>M6934</t>
  </si>
  <si>
    <t>M6980</t>
  </si>
  <si>
    <t>M7010</t>
  </si>
  <si>
    <t>M7020</t>
  </si>
  <si>
    <t>M7030</t>
  </si>
  <si>
    <t>M7050</t>
  </si>
  <si>
    <t>M7060</t>
  </si>
  <si>
    <t>M7080</t>
  </si>
  <si>
    <t>M7097</t>
  </si>
  <si>
    <t>M7120</t>
  </si>
  <si>
    <t>M7160</t>
  </si>
  <si>
    <t>M7190</t>
  </si>
  <si>
    <t>M7200</t>
  </si>
  <si>
    <t>M7210</t>
  </si>
  <si>
    <t>M7240</t>
  </si>
  <si>
    <t>M7260</t>
  </si>
  <si>
    <t>M7270</t>
  </si>
  <si>
    <t>M7300</t>
  </si>
  <si>
    <t>M7330</t>
  </si>
  <si>
    <t>M7350</t>
  </si>
  <si>
    <t>M7360</t>
  </si>
  <si>
    <t>M7370</t>
  </si>
  <si>
    <t>M7390</t>
  </si>
  <si>
    <t>M7400</t>
  </si>
  <si>
    <t>M7420</t>
  </si>
  <si>
    <t>M7430</t>
  </si>
  <si>
    <t>M7440</t>
  </si>
  <si>
    <t>M7450</t>
  </si>
  <si>
    <t>M7470</t>
  </si>
  <si>
    <t>M7480</t>
  </si>
  <si>
    <t>M7490</t>
  </si>
  <si>
    <t>M7510</t>
  </si>
  <si>
    <t>M7530</t>
  </si>
  <si>
    <t>M7540</t>
  </si>
  <si>
    <t>mL</t>
  </si>
  <si>
    <t>ml</t>
  </si>
  <si>
    <t>Adrenal Complex</t>
  </si>
  <si>
    <t>Andrographis Complex</t>
  </si>
  <si>
    <t>Artemisinin Complex</t>
  </si>
  <si>
    <t>Astragalus Complex</t>
  </si>
  <si>
    <t>Bilberry 6000mg</t>
  </si>
  <si>
    <t>Boswellia Complex</t>
  </si>
  <si>
    <t>Broncafect®</t>
  </si>
  <si>
    <t>Burdock Complex</t>
  </si>
  <si>
    <t>Chaste Tree</t>
  </si>
  <si>
    <t>Coleus Forte</t>
  </si>
  <si>
    <t>Cramplex</t>
  </si>
  <si>
    <t>Cranberry Complex</t>
  </si>
  <si>
    <t>DermaCo</t>
  </si>
  <si>
    <t>Echinacea Premium</t>
  </si>
  <si>
    <t>Evening Primrose Oil</t>
  </si>
  <si>
    <t>FemCo</t>
  </si>
  <si>
    <t>Ganoderma &amp; Shiitake</t>
  </si>
  <si>
    <t>Ginkgo Forte</t>
  </si>
  <si>
    <t>Golden Seal 500mg</t>
  </si>
  <si>
    <t>Gotu Kola Complex</t>
  </si>
  <si>
    <t>Gut Flora Complex</t>
  </si>
  <si>
    <t>Gymnema</t>
  </si>
  <si>
    <t>Kava Forte</t>
  </si>
  <si>
    <t>Livton® Complex</t>
  </si>
  <si>
    <t>ProstaCo</t>
  </si>
  <si>
    <t>Rehmannia Complex</t>
  </si>
  <si>
    <t>Rhodiola &amp; Ginseng Complex</t>
  </si>
  <si>
    <t>Saligesic</t>
  </si>
  <si>
    <t>Eleuthero</t>
  </si>
  <si>
    <t>Sinus Forte</t>
  </si>
  <si>
    <t>Thyroid Complex</t>
  </si>
  <si>
    <t>Tribulus</t>
  </si>
  <si>
    <t>Turmeric Forte</t>
  </si>
  <si>
    <t>Viranon</t>
  </si>
  <si>
    <t>Vitanox®</t>
  </si>
  <si>
    <t>Wild Yam Complex</t>
  </si>
  <si>
    <t>Wormwood Complex</t>
  </si>
  <si>
    <t>Myrrh Forte</t>
  </si>
  <si>
    <t>Metabol Complex</t>
  </si>
  <si>
    <t>Milk Thistle Forte</t>
  </si>
  <si>
    <t>Ashwagandha Complex</t>
  </si>
  <si>
    <t>Berberine Active</t>
  </si>
  <si>
    <t>Black Cumin Seed Forte</t>
  </si>
  <si>
    <t>Cat's Claw Forte</t>
  </si>
  <si>
    <t>Hawthorn</t>
  </si>
  <si>
    <t>ChelaCo</t>
  </si>
  <si>
    <t>Nevaton Forte</t>
  </si>
  <si>
    <t>Garlic Forte</t>
  </si>
  <si>
    <t>DiGest Forte</t>
  </si>
  <si>
    <t>Ashwagandha Forte</t>
  </si>
  <si>
    <t>AllergCo</t>
  </si>
  <si>
    <t>LivCo®</t>
  </si>
  <si>
    <t>HerbaVital</t>
  </si>
  <si>
    <t>Colax</t>
  </si>
  <si>
    <t>Vascular Care Complex</t>
  </si>
  <si>
    <t>Nervagesic</t>
  </si>
  <si>
    <t>St John's Wort 1.8g</t>
  </si>
  <si>
    <t>Rhodiola &amp; Schisandra</t>
  </si>
  <si>
    <t>Bacopa Complex</t>
  </si>
  <si>
    <t>Bone Complex</t>
  </si>
  <si>
    <t>PulmaCo</t>
  </si>
  <si>
    <t>HiPep</t>
  </si>
  <si>
    <t>ResCo®</t>
  </si>
  <si>
    <t>Valerian Complex</t>
  </si>
  <si>
    <t>Adrenal Tonic Phytosynergist®</t>
  </si>
  <si>
    <t>Broncafect Phytosynergist®</t>
  </si>
  <si>
    <t>Capsella Complex Phytosynergist®</t>
  </si>
  <si>
    <t>DiGest Phytosynergist®</t>
  </si>
  <si>
    <t>Fe-Max Iron Tonic Phytosynergist®</t>
  </si>
  <si>
    <t>Herbal Throat Spray Phytosynergist®</t>
  </si>
  <si>
    <t>ResCo Phytosynergist®</t>
  </si>
  <si>
    <t>UriCo Phytosynergist®</t>
  </si>
  <si>
    <t>Albizia 1:2</t>
  </si>
  <si>
    <t>Ashwagandha 1:1</t>
  </si>
  <si>
    <t>Astragalus 1:2</t>
  </si>
  <si>
    <t>Bacopa 1:2</t>
  </si>
  <si>
    <t>Black Cohosh 1:2</t>
  </si>
  <si>
    <t>Black Walnut Hulls 1:10</t>
  </si>
  <si>
    <t>Bugleweed 1:2</t>
  </si>
  <si>
    <t>Bupleurum 1:2</t>
  </si>
  <si>
    <t>Burdock 1:2</t>
  </si>
  <si>
    <t>Calendula 1:2</t>
  </si>
  <si>
    <t>California Poppy 1:2</t>
  </si>
  <si>
    <t>Celery Seed 1:2</t>
  </si>
  <si>
    <t>Chamomile 1:2</t>
  </si>
  <si>
    <t>Chaste Tree 1:2</t>
  </si>
  <si>
    <t>Cinnamon Quills 1:4</t>
  </si>
  <si>
    <t>Cleavers 1:2</t>
  </si>
  <si>
    <t>Coleus 1:1</t>
  </si>
  <si>
    <t>Damiana 1:2</t>
  </si>
  <si>
    <t>Dandelion Root 1:2</t>
  </si>
  <si>
    <t>Dong Quai 1:2</t>
  </si>
  <si>
    <t>Echinacea Premium 1:2</t>
  </si>
  <si>
    <t>Eyebright 1:2</t>
  </si>
  <si>
    <t>Ginger 1:2</t>
  </si>
  <si>
    <t>Ginkgo 2:1</t>
  </si>
  <si>
    <t>Globe Artichoke 1:2</t>
  </si>
  <si>
    <t>Golden Seal 1:3</t>
  </si>
  <si>
    <t>Gotu Kola 1:1</t>
  </si>
  <si>
    <t>Gymnema 1:1</t>
  </si>
  <si>
    <t>Hawthorn Leaves 1:2</t>
  </si>
  <si>
    <t>Horsetail 1:2</t>
  </si>
  <si>
    <t>Korean Ginseng 1:2</t>
  </si>
  <si>
    <t>Licorice High Grade</t>
  </si>
  <si>
    <t>Marshmallow Root 1:5 Glycetract</t>
  </si>
  <si>
    <t>Milk Thistle 1:1</t>
  </si>
  <si>
    <t>Motherwort 1:2</t>
  </si>
  <si>
    <t>Nettle Leaf 1:2</t>
  </si>
  <si>
    <t>Nettle Root 1:2</t>
  </si>
  <si>
    <t>Oregon Grape 1:2</t>
  </si>
  <si>
    <t>Poke Root 1:5</t>
  </si>
  <si>
    <t>Red Clover 1:2</t>
  </si>
  <si>
    <t>Rehmannia 1:2</t>
  </si>
  <si>
    <t>Sage 1:2</t>
  </si>
  <si>
    <t>Saw Palmetto 1:2</t>
  </si>
  <si>
    <t>Schisandra 1:2</t>
  </si>
  <si>
    <t>Eleuthero 1:2</t>
  </si>
  <si>
    <t>Skullcap 1:2</t>
  </si>
  <si>
    <t>St John's Wort 1:2</t>
  </si>
  <si>
    <t>St John's Wort High Grade 1:2</t>
  </si>
  <si>
    <t>Turmeric 1:1</t>
  </si>
  <si>
    <t>Uva Ursi 1:2</t>
  </si>
  <si>
    <t>Valerian 1:2</t>
  </si>
  <si>
    <t>White Peony 1:2</t>
  </si>
  <si>
    <t>Wild Yam 1:2</t>
  </si>
  <si>
    <t>Wormwood 1:5</t>
  </si>
  <si>
    <t>M1870</t>
  </si>
  <si>
    <t>M1890</t>
  </si>
  <si>
    <t>M1860</t>
  </si>
  <si>
    <t>Liquids</t>
  </si>
  <si>
    <t>M1775</t>
  </si>
  <si>
    <t>Content</t>
  </si>
  <si>
    <t>2021 SLP</t>
  </si>
  <si>
    <t>2022 SLP</t>
  </si>
  <si>
    <t>No</t>
  </si>
  <si>
    <t>Yes</t>
  </si>
  <si>
    <t>Price Adjusted  for 2022</t>
  </si>
  <si>
    <t xml:space="preserve">2021 Patient Direct/Drop-Ship </t>
  </si>
  <si>
    <t xml:space="preserve">2022 Patient Direct/Drop-Ship </t>
  </si>
  <si>
    <t xml:space="preserve">2021 inSITE Template/API </t>
  </si>
  <si>
    <t xml:space="preserve">2022 inSITE Template/API </t>
  </si>
  <si>
    <r>
      <t xml:space="preserve">MediHerb Price Adjustments (Effective 2/28/22 at 6:30 p.m. CT
</t>
    </r>
    <r>
      <rPr>
        <b/>
        <sz val="12"/>
        <color theme="1"/>
        <rFont val="Calibri"/>
        <family val="2"/>
        <scheme val="minor"/>
      </rPr>
      <t xml:space="preserve">(These prices do not reflect discounted pricing.)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</si>
</sst>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7">
    <font>
      <sz val="11"/>
      <color theme="1"/>
      <name val="Calibri"/>
      <family val="2"/>
      <scheme val="minor"/>
    </font>
    <font>
      <sz val="12"/>
      <name val="Arial MT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 applyProtection="0">
      <alignment wrapText="1"/>
    </xf>
    <xf numFmtId="9" fontId="3" fillId="0" borderId="0" applyFont="0" applyFill="0" applyBorder="0" applyAlignment="0" applyProtection="0"/>
  </cellStyleXfs>
  <cellXfs count="46">
    <xf numFmtId="0" fontId="0" fillId="0" borderId="0" xfId="0"/>
    <xf numFmtId="164" fontId="2" fillId="0" borderId="1" xfId="1" applyNumberFormat="1" applyFont="1" applyBorder="1"/>
    <xf numFmtId="164" fontId="2" fillId="0" borderId="3" xfId="1" applyNumberFormat="1" applyFont="1" applyBorder="1"/>
    <xf numFmtId="0" fontId="0" fillId="0" borderId="3" xfId="0" applyBorder="1"/>
    <xf numFmtId="0" fontId="0" fillId="0" borderId="0" xfId="0" applyBorder="1"/>
    <xf numFmtId="164" fontId="0" fillId="0" borderId="3" xfId="0" applyNumberFormat="1" applyBorder="1"/>
    <xf numFmtId="165" fontId="0" fillId="0" borderId="3" xfId="3" applyNumberFormat="1" applyFont="1" applyBorder="1"/>
    <xf numFmtId="165" fontId="0" fillId="0" borderId="1" xfId="3" applyNumberFormat="1" applyFont="1" applyBorder="1"/>
    <xf numFmtId="164" fontId="2" fillId="0" borderId="8" xfId="1" applyNumberFormat="1" applyFont="1" applyBorder="1"/>
    <xf numFmtId="0" fontId="0" fillId="0" borderId="10" xfId="0" applyBorder="1" applyAlignment="1">
      <alignment horizontal="center"/>
    </xf>
    <xf numFmtId="164" fontId="2" fillId="3" borderId="3" xfId="1" applyNumberFormat="1" applyFont="1" applyFill="1" applyBorder="1"/>
    <xf numFmtId="164" fontId="2" fillId="3" borderId="8" xfId="1" applyNumberFormat="1" applyFont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2" fillId="3" borderId="1" xfId="1" applyNumberFormat="1" applyFont="1" applyFill="1" applyBorder="1"/>
    <xf numFmtId="164" fontId="2" fillId="3" borderId="9" xfId="1" applyNumberFormat="1" applyFont="1" applyFill="1" applyBorder="1"/>
    <xf numFmtId="164" fontId="2" fillId="0" borderId="12" xfId="1" applyNumberFormat="1" applyFont="1" applyBorder="1"/>
    <xf numFmtId="165" fontId="0" fillId="0" borderId="12" xfId="3" applyNumberFormat="1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164" fontId="2" fillId="3" borderId="12" xfId="1" applyNumberFormat="1" applyFont="1" applyFill="1" applyBorder="1"/>
    <xf numFmtId="164" fontId="2" fillId="3" borderId="13" xfId="1" applyNumberFormat="1" applyFont="1" applyFill="1" applyBorder="1"/>
    <xf numFmtId="0" fontId="0" fillId="0" borderId="0" xfId="0" applyBorder="1" applyAlignment="1">
      <alignment horizontal="center"/>
    </xf>
    <xf numFmtId="164" fontId="2" fillId="0" borderId="0" xfId="1" applyNumberFormat="1" applyFont="1" applyBorder="1"/>
    <xf numFmtId="165" fontId="0" fillId="0" borderId="0" xfId="3" applyNumberFormat="1" applyFont="1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3" fontId="4" fillId="2" borderId="6" xfId="0" quotePrefix="1" applyNumberFormat="1" applyFont="1" applyFill="1" applyBorder="1" applyAlignment="1">
      <alignment horizontal="center" vertical="center" wrapText="1"/>
    </xf>
    <xf numFmtId="3" fontId="4" fillId="2" borderId="5" xfId="0" quotePrefix="1" applyNumberFormat="1" applyFont="1" applyFill="1" applyBorder="1" applyAlignment="1">
      <alignment horizontal="center" vertical="center" wrapText="1"/>
    </xf>
    <xf numFmtId="3" fontId="4" fillId="2" borderId="7" xfId="0" quotePrefix="1" applyNumberFormat="1" applyFont="1" applyFill="1" applyBorder="1" applyAlignment="1">
      <alignment horizontal="center" vertical="center" wrapText="1"/>
    </xf>
    <xf numFmtId="164" fontId="2" fillId="0" borderId="15" xfId="1" applyNumberFormat="1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4" fontId="2" fillId="0" borderId="18" xfId="1" applyNumberFormat="1" applyFont="1" applyBorder="1"/>
    <xf numFmtId="164" fontId="2" fillId="0" borderId="14" xfId="1" applyNumberFormat="1" applyFont="1" applyBorder="1"/>
    <xf numFmtId="164" fontId="2" fillId="0" borderId="19" xfId="1" applyNumberFormat="1" applyFont="1" applyBorder="1"/>
    <xf numFmtId="164" fontId="2" fillId="0" borderId="20" xfId="1" applyNumberFormat="1" applyFont="1" applyBorder="1"/>
    <xf numFmtId="0" fontId="0" fillId="4" borderId="4" xfId="0" applyFill="1" applyBorder="1" applyAlignment="1">
      <alignment horizontal="center"/>
    </xf>
    <xf numFmtId="165" fontId="0" fillId="4" borderId="3" xfId="3" applyNumberFormat="1" applyFont="1" applyFill="1" applyBorder="1"/>
    <xf numFmtId="0" fontId="0" fillId="0" borderId="3" xfId="0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</cellXfs>
  <cellStyles count="4">
    <cellStyle name="Normal" xfId="0" builtinId="0"/>
    <cellStyle name="Normal 21" xfId="1"/>
    <cellStyle name="Normal 3" xfId="2"/>
    <cellStyle name="Percent" xfId="3" builtinId="5"/>
  </cellStyles>
  <dxfs count="0"/>
  <tableStyles count="0" defaultTableStyle="TableStyleMedium2" defaultPivotStyle="PivotStyleLight16"/>
  <colors>
    <mruColors>
      <color rgb="FFCA96FE"/>
      <color rgb="FFCC66FF"/>
      <color rgb="FFFFCC66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ifile01\shared\Finance\Accounting\Excel\Margin%20Reports\2008%20Reports\Qtr%201\SP%20Produc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2008"/>
      <sheetName val="P#"/>
      <sheetName val="Sales$"/>
      <sheetName val="Margin$"/>
      <sheetName val="Margin%"/>
      <sheetName val="DP#"/>
      <sheetName val="DSales$"/>
      <sheetName val="DMargin$"/>
      <sheetName val="DMargin%"/>
      <sheetName val="COMBINED"/>
      <sheetName val="CP#"/>
      <sheetName val="CSales$"/>
      <sheetName val="CMargin$"/>
      <sheetName val="CMargin%"/>
      <sheetName val="CDP#"/>
      <sheetName val="CDSales$"/>
      <sheetName val="CDMargin$"/>
      <sheetName val="CDMargin%"/>
      <sheetName val="Bot Sold P#"/>
      <sheetName val="Bot Sold %Inc"/>
      <sheetName val="Facts"/>
      <sheetName val="CAPS2"/>
      <sheetName val="CAPS2 % Inc"/>
      <sheetName val="TOP20"/>
      <sheetName val="LOWMARGIN"/>
      <sheetName val="DISCOUNTS"/>
      <sheetName val="PRICING08"/>
      <sheetName val="INCR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workbookViewId="0">
      <selection activeCell="D159" sqref="D159"/>
    </sheetView>
  </sheetViews>
  <sheetFormatPr defaultColWidth="9.1328125" defaultRowHeight="14.25"/>
  <cols>
    <col min="1" max="3" width="9.1328125" style="4"/>
    <col min="4" max="4" width="67.59765625" style="4" bestFit="1" customWidth="1"/>
    <col min="5" max="6" width="9.1328125" style="4"/>
    <col min="7" max="7" width="22.73046875" style="4" bestFit="1" customWidth="1"/>
    <col min="8" max="9" width="9.1328125" style="4"/>
    <col min="10" max="11" width="16.1328125" style="4" bestFit="1" customWidth="1"/>
    <col min="12" max="13" width="13.3984375" style="4" bestFit="1" customWidth="1"/>
    <col min="14" max="14" width="9.1328125" style="4"/>
    <col min="15" max="15" width="10.1328125" style="4" bestFit="1" customWidth="1"/>
    <col min="16" max="16384" width="9.1328125" style="4"/>
  </cols>
  <sheetData>
    <row r="1" spans="1:15" ht="57.75" customHeight="1" thickBot="1">
      <c r="A1" s="44" t="s">
        <v>293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ht="28.5">
      <c r="A2" s="31" t="s">
        <v>6</v>
      </c>
      <c r="B2" s="32" t="s">
        <v>283</v>
      </c>
      <c r="C2" s="32" t="s">
        <v>5</v>
      </c>
      <c r="D2" s="32" t="s">
        <v>4</v>
      </c>
      <c r="E2" s="32" t="s">
        <v>284</v>
      </c>
      <c r="F2" s="32" t="s">
        <v>285</v>
      </c>
      <c r="G2" s="32" t="s">
        <v>288</v>
      </c>
      <c r="H2" s="32" t="s">
        <v>3</v>
      </c>
      <c r="I2" s="32" t="s">
        <v>7</v>
      </c>
      <c r="J2" s="32" t="s">
        <v>289</v>
      </c>
      <c r="K2" s="32" t="s">
        <v>290</v>
      </c>
      <c r="L2" s="32" t="s">
        <v>291</v>
      </c>
      <c r="M2" s="33" t="s">
        <v>292</v>
      </c>
    </row>
    <row r="3" spans="1:15">
      <c r="A3" s="9" t="s">
        <v>8</v>
      </c>
      <c r="B3" s="13"/>
      <c r="C3" s="13"/>
      <c r="D3" s="4" t="s">
        <v>10</v>
      </c>
      <c r="E3" s="2">
        <v>124</v>
      </c>
      <c r="F3" s="2">
        <v>124</v>
      </c>
      <c r="G3" s="2" t="s">
        <v>286</v>
      </c>
      <c r="H3" s="5">
        <f t="shared" ref="H3:H4" si="0">+F3-E3</f>
        <v>0</v>
      </c>
      <c r="I3" s="6">
        <f t="shared" ref="I3:I4" si="1">(H3/E3)</f>
        <v>0</v>
      </c>
      <c r="J3" s="10"/>
      <c r="K3" s="11"/>
      <c r="L3" s="10"/>
      <c r="M3" s="11"/>
    </row>
    <row r="4" spans="1:15">
      <c r="A4" s="9" t="s">
        <v>9</v>
      </c>
      <c r="B4" s="13"/>
      <c r="C4" s="13"/>
      <c r="D4" s="4" t="s">
        <v>11</v>
      </c>
      <c r="E4" s="2">
        <v>95</v>
      </c>
      <c r="F4" s="2">
        <v>95</v>
      </c>
      <c r="G4" s="2" t="s">
        <v>286</v>
      </c>
      <c r="H4" s="5">
        <f t="shared" si="0"/>
        <v>0</v>
      </c>
      <c r="I4" s="6">
        <f t="shared" si="1"/>
        <v>0</v>
      </c>
      <c r="J4" s="10"/>
      <c r="K4" s="11"/>
      <c r="L4" s="10"/>
      <c r="M4" s="11"/>
      <c r="O4" s="30"/>
    </row>
    <row r="5" spans="1:15">
      <c r="A5" s="12" t="s">
        <v>12</v>
      </c>
      <c r="B5" s="13">
        <v>40</v>
      </c>
      <c r="C5" s="13" t="s">
        <v>0</v>
      </c>
      <c r="D5" s="3" t="s">
        <v>152</v>
      </c>
      <c r="E5" s="2">
        <v>25</v>
      </c>
      <c r="F5" s="2">
        <v>26</v>
      </c>
      <c r="G5" s="2" t="s">
        <v>287</v>
      </c>
      <c r="H5" s="2">
        <f t="shared" ref="H5" si="2">+F5-E5</f>
        <v>1</v>
      </c>
      <c r="I5" s="6">
        <f>(H5/E5)</f>
        <v>0.04</v>
      </c>
      <c r="J5" s="2">
        <f>+ROUND(E5*110%,2)</f>
        <v>27.5</v>
      </c>
      <c r="K5" s="2">
        <f>+ROUND(F5*110%,2)</f>
        <v>28.6</v>
      </c>
      <c r="L5" s="10">
        <f>+ROUND(E5*110%,2)</f>
        <v>27.5</v>
      </c>
      <c r="M5" s="11">
        <f>+ROUND(F5*110%,2)</f>
        <v>28.6</v>
      </c>
    </row>
    <row r="6" spans="1:15">
      <c r="A6" s="12" t="s">
        <v>13</v>
      </c>
      <c r="B6" s="13">
        <v>120</v>
      </c>
      <c r="C6" s="13" t="s">
        <v>0</v>
      </c>
      <c r="D6" s="3" t="s">
        <v>152</v>
      </c>
      <c r="E6" s="2">
        <v>67.5</v>
      </c>
      <c r="F6" s="2">
        <v>70</v>
      </c>
      <c r="G6" s="2" t="s">
        <v>287</v>
      </c>
      <c r="H6" s="2">
        <f t="shared" ref="H6:H68" si="3">+F6-E6</f>
        <v>2.5</v>
      </c>
      <c r="I6" s="6">
        <f t="shared" ref="I6:I68" si="4">(H6/E6)</f>
        <v>3.7037037037037035E-2</v>
      </c>
      <c r="J6" s="2">
        <f t="shared" ref="J6:J68" si="5">+ROUND(E6*110%,2)</f>
        <v>74.25</v>
      </c>
      <c r="K6" s="2">
        <f t="shared" ref="K6:K68" si="6">+ROUND(F6*110%,2)</f>
        <v>77</v>
      </c>
      <c r="L6" s="10">
        <f t="shared" ref="L6:L68" si="7">+ROUND(E6*110%,2)</f>
        <v>74.25</v>
      </c>
      <c r="M6" s="11">
        <f t="shared" ref="M6:M68" si="8">+ROUND(F6*110%,2)</f>
        <v>77</v>
      </c>
    </row>
    <row r="7" spans="1:15">
      <c r="A7" s="12" t="s">
        <v>14</v>
      </c>
      <c r="B7" s="13">
        <v>40</v>
      </c>
      <c r="C7" s="13" t="s">
        <v>0</v>
      </c>
      <c r="D7" s="3" t="s">
        <v>153</v>
      </c>
      <c r="E7" s="2">
        <v>32</v>
      </c>
      <c r="F7" s="2">
        <v>33.5</v>
      </c>
      <c r="G7" s="2" t="s">
        <v>287</v>
      </c>
      <c r="H7" s="2">
        <f t="shared" si="3"/>
        <v>1.5</v>
      </c>
      <c r="I7" s="6">
        <f t="shared" si="4"/>
        <v>4.6875E-2</v>
      </c>
      <c r="J7" s="2">
        <f t="shared" si="5"/>
        <v>35.200000000000003</v>
      </c>
      <c r="K7" s="2">
        <f t="shared" si="6"/>
        <v>36.85</v>
      </c>
      <c r="L7" s="10">
        <f t="shared" si="7"/>
        <v>35.200000000000003</v>
      </c>
      <c r="M7" s="11">
        <f t="shared" si="8"/>
        <v>36.85</v>
      </c>
    </row>
    <row r="8" spans="1:15">
      <c r="A8" s="12" t="s">
        <v>15</v>
      </c>
      <c r="B8" s="13">
        <v>120</v>
      </c>
      <c r="C8" s="13" t="s">
        <v>0</v>
      </c>
      <c r="D8" s="3" t="s">
        <v>153</v>
      </c>
      <c r="E8" s="2">
        <v>91</v>
      </c>
      <c r="F8" s="2">
        <v>94.5</v>
      </c>
      <c r="G8" s="2" t="s">
        <v>287</v>
      </c>
      <c r="H8" s="2">
        <f t="shared" si="3"/>
        <v>3.5</v>
      </c>
      <c r="I8" s="6">
        <f t="shared" si="4"/>
        <v>3.8461538461538464E-2</v>
      </c>
      <c r="J8" s="2">
        <f t="shared" si="5"/>
        <v>100.1</v>
      </c>
      <c r="K8" s="2">
        <f t="shared" si="6"/>
        <v>103.95</v>
      </c>
      <c r="L8" s="10">
        <f t="shared" si="7"/>
        <v>100.1</v>
      </c>
      <c r="M8" s="11">
        <f t="shared" si="8"/>
        <v>103.95</v>
      </c>
    </row>
    <row r="9" spans="1:15">
      <c r="A9" s="12" t="s">
        <v>16</v>
      </c>
      <c r="B9" s="13">
        <v>90</v>
      </c>
      <c r="C9" s="13" t="s">
        <v>0</v>
      </c>
      <c r="D9" s="3" t="s">
        <v>154</v>
      </c>
      <c r="E9" s="2">
        <v>54</v>
      </c>
      <c r="F9" s="2">
        <v>56</v>
      </c>
      <c r="G9" s="2" t="s">
        <v>287</v>
      </c>
      <c r="H9" s="2">
        <f t="shared" si="3"/>
        <v>2</v>
      </c>
      <c r="I9" s="6">
        <f t="shared" si="4"/>
        <v>3.7037037037037035E-2</v>
      </c>
      <c r="J9" s="2">
        <f t="shared" si="5"/>
        <v>59.4</v>
      </c>
      <c r="K9" s="2">
        <f t="shared" si="6"/>
        <v>61.6</v>
      </c>
      <c r="L9" s="10">
        <f t="shared" si="7"/>
        <v>59.4</v>
      </c>
      <c r="M9" s="11">
        <f t="shared" si="8"/>
        <v>61.6</v>
      </c>
    </row>
    <row r="10" spans="1:15">
      <c r="A10" s="12" t="s">
        <v>17</v>
      </c>
      <c r="B10" s="13">
        <v>40</v>
      </c>
      <c r="C10" s="13" t="s">
        <v>0</v>
      </c>
      <c r="D10" s="3" t="s">
        <v>155</v>
      </c>
      <c r="E10" s="2">
        <v>36</v>
      </c>
      <c r="F10" s="2">
        <v>37.5</v>
      </c>
      <c r="G10" s="2" t="s">
        <v>287</v>
      </c>
      <c r="H10" s="2">
        <f t="shared" si="3"/>
        <v>1.5</v>
      </c>
      <c r="I10" s="6">
        <f t="shared" si="4"/>
        <v>4.1666666666666664E-2</v>
      </c>
      <c r="J10" s="2">
        <f t="shared" si="5"/>
        <v>39.6</v>
      </c>
      <c r="K10" s="2">
        <f t="shared" si="6"/>
        <v>41.25</v>
      </c>
      <c r="L10" s="2">
        <f t="shared" si="7"/>
        <v>39.6</v>
      </c>
      <c r="M10" s="8">
        <f t="shared" si="8"/>
        <v>41.25</v>
      </c>
    </row>
    <row r="11" spans="1:15">
      <c r="A11" s="12" t="s">
        <v>18</v>
      </c>
      <c r="B11" s="13">
        <v>120</v>
      </c>
      <c r="C11" s="13" t="s">
        <v>0</v>
      </c>
      <c r="D11" s="3" t="s">
        <v>155</v>
      </c>
      <c r="E11" s="2">
        <v>102</v>
      </c>
      <c r="F11" s="2">
        <v>106</v>
      </c>
      <c r="G11" s="2" t="s">
        <v>287</v>
      </c>
      <c r="H11" s="2">
        <f t="shared" si="3"/>
        <v>4</v>
      </c>
      <c r="I11" s="6">
        <f t="shared" si="4"/>
        <v>3.9215686274509803E-2</v>
      </c>
      <c r="J11" s="2">
        <f t="shared" si="5"/>
        <v>112.2</v>
      </c>
      <c r="K11" s="2">
        <f t="shared" si="6"/>
        <v>116.6</v>
      </c>
      <c r="L11" s="2">
        <f t="shared" si="7"/>
        <v>112.2</v>
      </c>
      <c r="M11" s="8">
        <f t="shared" si="8"/>
        <v>116.6</v>
      </c>
    </row>
    <row r="12" spans="1:15">
      <c r="A12" s="12" t="s">
        <v>19</v>
      </c>
      <c r="B12" s="13">
        <v>60</v>
      </c>
      <c r="C12" s="13" t="s">
        <v>0</v>
      </c>
      <c r="D12" s="3" t="s">
        <v>156</v>
      </c>
      <c r="E12" s="2">
        <v>39.5</v>
      </c>
      <c r="F12" s="2">
        <v>41</v>
      </c>
      <c r="G12" s="2" t="s">
        <v>287</v>
      </c>
      <c r="H12" s="2">
        <f t="shared" si="3"/>
        <v>1.5</v>
      </c>
      <c r="I12" s="6">
        <f t="shared" si="4"/>
        <v>3.7974683544303799E-2</v>
      </c>
      <c r="J12" s="2">
        <f t="shared" si="5"/>
        <v>43.45</v>
      </c>
      <c r="K12" s="2">
        <f t="shared" si="6"/>
        <v>45.1</v>
      </c>
      <c r="L12" s="2">
        <f t="shared" si="7"/>
        <v>43.45</v>
      </c>
      <c r="M12" s="8">
        <f t="shared" si="8"/>
        <v>45.1</v>
      </c>
    </row>
    <row r="13" spans="1:15">
      <c r="A13" s="12" t="s">
        <v>20</v>
      </c>
      <c r="B13" s="13">
        <v>40</v>
      </c>
      <c r="C13" s="13" t="s">
        <v>0</v>
      </c>
      <c r="D13" s="3" t="s">
        <v>157</v>
      </c>
      <c r="E13" s="2">
        <v>27</v>
      </c>
      <c r="F13" s="2">
        <v>28</v>
      </c>
      <c r="G13" s="2" t="s">
        <v>287</v>
      </c>
      <c r="H13" s="2">
        <f t="shared" si="3"/>
        <v>1</v>
      </c>
      <c r="I13" s="6">
        <f t="shared" si="4"/>
        <v>3.7037037037037035E-2</v>
      </c>
      <c r="J13" s="2">
        <f t="shared" si="5"/>
        <v>29.7</v>
      </c>
      <c r="K13" s="2">
        <f t="shared" si="6"/>
        <v>30.8</v>
      </c>
      <c r="L13" s="2">
        <f t="shared" si="7"/>
        <v>29.7</v>
      </c>
      <c r="M13" s="8">
        <f t="shared" si="8"/>
        <v>30.8</v>
      </c>
    </row>
    <row r="14" spans="1:15">
      <c r="A14" s="12" t="s">
        <v>21</v>
      </c>
      <c r="B14" s="13">
        <v>120</v>
      </c>
      <c r="C14" s="13" t="s">
        <v>0</v>
      </c>
      <c r="D14" s="3" t="s">
        <v>157</v>
      </c>
      <c r="E14" s="2">
        <v>76</v>
      </c>
      <c r="F14" s="2">
        <v>79</v>
      </c>
      <c r="G14" s="2" t="s">
        <v>287</v>
      </c>
      <c r="H14" s="2">
        <f t="shared" si="3"/>
        <v>3</v>
      </c>
      <c r="I14" s="6">
        <f t="shared" si="4"/>
        <v>3.9473684210526314E-2</v>
      </c>
      <c r="J14" s="2">
        <f t="shared" si="5"/>
        <v>83.6</v>
      </c>
      <c r="K14" s="2">
        <f t="shared" si="6"/>
        <v>86.9</v>
      </c>
      <c r="L14" s="2">
        <f t="shared" si="7"/>
        <v>83.6</v>
      </c>
      <c r="M14" s="8">
        <f t="shared" si="8"/>
        <v>86.9</v>
      </c>
    </row>
    <row r="15" spans="1:15">
      <c r="A15" s="12" t="s">
        <v>22</v>
      </c>
      <c r="B15" s="13">
        <v>60</v>
      </c>
      <c r="C15" s="13" t="s">
        <v>0</v>
      </c>
      <c r="D15" s="3" t="s">
        <v>159</v>
      </c>
      <c r="E15" s="2">
        <v>46</v>
      </c>
      <c r="F15" s="2">
        <v>48</v>
      </c>
      <c r="G15" s="2" t="s">
        <v>287</v>
      </c>
      <c r="H15" s="2">
        <f t="shared" si="3"/>
        <v>2</v>
      </c>
      <c r="I15" s="6">
        <f t="shared" si="4"/>
        <v>4.3478260869565216E-2</v>
      </c>
      <c r="J15" s="2">
        <f t="shared" si="5"/>
        <v>50.6</v>
      </c>
      <c r="K15" s="2">
        <f t="shared" si="6"/>
        <v>52.8</v>
      </c>
      <c r="L15" s="10">
        <f t="shared" si="7"/>
        <v>50.6</v>
      </c>
      <c r="M15" s="11">
        <f t="shared" si="8"/>
        <v>52.8</v>
      </c>
    </row>
    <row r="16" spans="1:15">
      <c r="A16" s="12" t="s">
        <v>23</v>
      </c>
      <c r="B16" s="13">
        <v>40</v>
      </c>
      <c r="C16" s="13" t="s">
        <v>0</v>
      </c>
      <c r="D16" s="3" t="s">
        <v>160</v>
      </c>
      <c r="E16" s="2">
        <v>20</v>
      </c>
      <c r="F16" s="2">
        <v>21</v>
      </c>
      <c r="G16" s="2" t="s">
        <v>287</v>
      </c>
      <c r="H16" s="2">
        <f t="shared" si="3"/>
        <v>1</v>
      </c>
      <c r="I16" s="6">
        <f t="shared" si="4"/>
        <v>0.05</v>
      </c>
      <c r="J16" s="2">
        <f t="shared" si="5"/>
        <v>22</v>
      </c>
      <c r="K16" s="2">
        <f t="shared" si="6"/>
        <v>23.1</v>
      </c>
      <c r="L16" s="2">
        <f t="shared" si="7"/>
        <v>22</v>
      </c>
      <c r="M16" s="8">
        <f t="shared" si="8"/>
        <v>23.1</v>
      </c>
    </row>
    <row r="17" spans="1:13">
      <c r="A17" s="12" t="s">
        <v>24</v>
      </c>
      <c r="B17" s="13">
        <v>120</v>
      </c>
      <c r="C17" s="13" t="s">
        <v>0</v>
      </c>
      <c r="D17" s="3" t="s">
        <v>160</v>
      </c>
      <c r="E17" s="2">
        <v>51</v>
      </c>
      <c r="F17" s="2">
        <v>53</v>
      </c>
      <c r="G17" s="2" t="s">
        <v>287</v>
      </c>
      <c r="H17" s="2">
        <f t="shared" si="3"/>
        <v>2</v>
      </c>
      <c r="I17" s="6">
        <f t="shared" si="4"/>
        <v>3.9215686274509803E-2</v>
      </c>
      <c r="J17" s="2">
        <f t="shared" si="5"/>
        <v>56.1</v>
      </c>
      <c r="K17" s="2">
        <f t="shared" si="6"/>
        <v>58.3</v>
      </c>
      <c r="L17" s="2">
        <f t="shared" si="7"/>
        <v>56.1</v>
      </c>
      <c r="M17" s="8">
        <f t="shared" si="8"/>
        <v>58.3</v>
      </c>
    </row>
    <row r="18" spans="1:13">
      <c r="A18" s="12" t="s">
        <v>25</v>
      </c>
      <c r="B18" s="13">
        <v>60</v>
      </c>
      <c r="C18" s="13" t="s">
        <v>0</v>
      </c>
      <c r="D18" s="3" t="s">
        <v>161</v>
      </c>
      <c r="E18" s="2">
        <v>40.5</v>
      </c>
      <c r="F18" s="2">
        <v>42</v>
      </c>
      <c r="G18" s="2" t="s">
        <v>287</v>
      </c>
      <c r="H18" s="2">
        <f t="shared" si="3"/>
        <v>1.5</v>
      </c>
      <c r="I18" s="6">
        <f t="shared" si="4"/>
        <v>3.7037037037037035E-2</v>
      </c>
      <c r="J18" s="2">
        <f t="shared" si="5"/>
        <v>44.55</v>
      </c>
      <c r="K18" s="2">
        <f t="shared" si="6"/>
        <v>46.2</v>
      </c>
      <c r="L18" s="10">
        <f t="shared" si="7"/>
        <v>44.55</v>
      </c>
      <c r="M18" s="11">
        <f t="shared" si="8"/>
        <v>46.2</v>
      </c>
    </row>
    <row r="19" spans="1:13">
      <c r="A19" s="12" t="s">
        <v>26</v>
      </c>
      <c r="B19" s="13">
        <v>40</v>
      </c>
      <c r="C19" s="13" t="s">
        <v>0</v>
      </c>
      <c r="D19" s="3" t="s">
        <v>162</v>
      </c>
      <c r="E19" s="2">
        <v>40.5</v>
      </c>
      <c r="F19" s="2">
        <v>42</v>
      </c>
      <c r="G19" s="2" t="s">
        <v>287</v>
      </c>
      <c r="H19" s="2">
        <f t="shared" si="3"/>
        <v>1.5</v>
      </c>
      <c r="I19" s="6">
        <f t="shared" si="4"/>
        <v>3.7037037037037035E-2</v>
      </c>
      <c r="J19" s="2">
        <f t="shared" si="5"/>
        <v>44.55</v>
      </c>
      <c r="K19" s="2">
        <f t="shared" si="6"/>
        <v>46.2</v>
      </c>
      <c r="L19" s="2">
        <f t="shared" si="7"/>
        <v>44.55</v>
      </c>
      <c r="M19" s="8">
        <f t="shared" si="8"/>
        <v>46.2</v>
      </c>
    </row>
    <row r="20" spans="1:13">
      <c r="A20" s="12" t="s">
        <v>27</v>
      </c>
      <c r="B20" s="13">
        <v>40</v>
      </c>
      <c r="C20" s="13" t="s">
        <v>0</v>
      </c>
      <c r="D20" s="3" t="s">
        <v>163</v>
      </c>
      <c r="E20" s="2">
        <v>44</v>
      </c>
      <c r="F20" s="2">
        <v>46</v>
      </c>
      <c r="G20" s="2" t="s">
        <v>287</v>
      </c>
      <c r="H20" s="2">
        <f t="shared" si="3"/>
        <v>2</v>
      </c>
      <c r="I20" s="6">
        <f t="shared" si="4"/>
        <v>4.5454545454545456E-2</v>
      </c>
      <c r="J20" s="2">
        <f t="shared" si="5"/>
        <v>48.4</v>
      </c>
      <c r="K20" s="2">
        <f t="shared" si="6"/>
        <v>50.6</v>
      </c>
      <c r="L20" s="10">
        <f t="shared" si="7"/>
        <v>48.4</v>
      </c>
      <c r="M20" s="11">
        <f t="shared" si="8"/>
        <v>50.6</v>
      </c>
    </row>
    <row r="21" spans="1:13">
      <c r="A21" s="12" t="s">
        <v>278</v>
      </c>
      <c r="B21" s="13">
        <v>60</v>
      </c>
      <c r="C21" s="13" t="s">
        <v>0</v>
      </c>
      <c r="D21" s="3" t="s">
        <v>164</v>
      </c>
      <c r="E21" s="2">
        <v>47.5</v>
      </c>
      <c r="F21" s="2">
        <v>49.5</v>
      </c>
      <c r="G21" s="2" t="s">
        <v>287</v>
      </c>
      <c r="H21" s="2">
        <f t="shared" si="3"/>
        <v>2</v>
      </c>
      <c r="I21" s="6">
        <f t="shared" si="4"/>
        <v>4.2105263157894736E-2</v>
      </c>
      <c r="J21" s="2">
        <f t="shared" si="5"/>
        <v>52.25</v>
      </c>
      <c r="K21" s="2">
        <f t="shared" si="6"/>
        <v>54.45</v>
      </c>
      <c r="L21" s="10">
        <f t="shared" si="7"/>
        <v>52.25</v>
      </c>
      <c r="M21" s="11">
        <f t="shared" si="8"/>
        <v>54.45</v>
      </c>
    </row>
    <row r="22" spans="1:13">
      <c r="A22" s="12" t="s">
        <v>28</v>
      </c>
      <c r="B22" s="13">
        <v>40</v>
      </c>
      <c r="C22" s="13" t="s">
        <v>0</v>
      </c>
      <c r="D22" s="3" t="s">
        <v>165</v>
      </c>
      <c r="E22" s="2">
        <v>35.5</v>
      </c>
      <c r="F22" s="2">
        <v>37</v>
      </c>
      <c r="G22" s="2" t="s">
        <v>287</v>
      </c>
      <c r="H22" s="2">
        <f t="shared" si="3"/>
        <v>1.5</v>
      </c>
      <c r="I22" s="6">
        <f t="shared" si="4"/>
        <v>4.2253521126760563E-2</v>
      </c>
      <c r="J22" s="2">
        <f t="shared" si="5"/>
        <v>39.049999999999997</v>
      </c>
      <c r="K22" s="2">
        <f t="shared" si="6"/>
        <v>40.700000000000003</v>
      </c>
      <c r="L22" s="2">
        <f t="shared" si="7"/>
        <v>39.049999999999997</v>
      </c>
      <c r="M22" s="8">
        <f t="shared" si="8"/>
        <v>40.700000000000003</v>
      </c>
    </row>
    <row r="23" spans="1:13">
      <c r="A23" s="12" t="s">
        <v>29</v>
      </c>
      <c r="B23" s="13">
        <v>120</v>
      </c>
      <c r="C23" s="13" t="s">
        <v>0</v>
      </c>
      <c r="D23" s="3" t="s">
        <v>165</v>
      </c>
      <c r="E23" s="2">
        <v>101</v>
      </c>
      <c r="F23" s="2">
        <v>105</v>
      </c>
      <c r="G23" s="2" t="s">
        <v>287</v>
      </c>
      <c r="H23" s="2">
        <f t="shared" si="3"/>
        <v>4</v>
      </c>
      <c r="I23" s="6">
        <f t="shared" si="4"/>
        <v>3.9603960396039604E-2</v>
      </c>
      <c r="J23" s="2">
        <f t="shared" si="5"/>
        <v>111.1</v>
      </c>
      <c r="K23" s="2">
        <f t="shared" si="6"/>
        <v>115.5</v>
      </c>
      <c r="L23" s="2">
        <f t="shared" si="7"/>
        <v>111.1</v>
      </c>
      <c r="M23" s="8">
        <f t="shared" si="8"/>
        <v>115.5</v>
      </c>
    </row>
    <row r="24" spans="1:13">
      <c r="A24" s="12" t="s">
        <v>30</v>
      </c>
      <c r="B24" s="13">
        <v>60</v>
      </c>
      <c r="C24" s="13" t="s">
        <v>2</v>
      </c>
      <c r="D24" s="3" t="s">
        <v>166</v>
      </c>
      <c r="E24" s="2">
        <v>47.5</v>
      </c>
      <c r="F24" s="2">
        <v>49.5</v>
      </c>
      <c r="G24" s="2" t="s">
        <v>287</v>
      </c>
      <c r="H24" s="2">
        <f t="shared" si="3"/>
        <v>2</v>
      </c>
      <c r="I24" s="6">
        <f t="shared" si="4"/>
        <v>4.2105263157894736E-2</v>
      </c>
      <c r="J24" s="2">
        <f t="shared" si="5"/>
        <v>52.25</v>
      </c>
      <c r="K24" s="2">
        <f t="shared" si="6"/>
        <v>54.45</v>
      </c>
      <c r="L24" s="2">
        <f t="shared" si="7"/>
        <v>52.25</v>
      </c>
      <c r="M24" s="8">
        <f t="shared" si="8"/>
        <v>54.45</v>
      </c>
    </row>
    <row r="25" spans="1:13">
      <c r="A25" s="12" t="s">
        <v>279</v>
      </c>
      <c r="B25" s="13">
        <v>60</v>
      </c>
      <c r="C25" s="13" t="s">
        <v>0</v>
      </c>
      <c r="D25" s="3" t="s">
        <v>167</v>
      </c>
      <c r="E25" s="2">
        <v>49.5</v>
      </c>
      <c r="F25" s="2">
        <v>51.5</v>
      </c>
      <c r="G25" s="2" t="s">
        <v>287</v>
      </c>
      <c r="H25" s="2">
        <f t="shared" si="3"/>
        <v>2</v>
      </c>
      <c r="I25" s="6">
        <f t="shared" si="4"/>
        <v>4.0404040404040407E-2</v>
      </c>
      <c r="J25" s="2">
        <f t="shared" si="5"/>
        <v>54.45</v>
      </c>
      <c r="K25" s="2">
        <f t="shared" si="6"/>
        <v>56.65</v>
      </c>
      <c r="L25" s="2">
        <f t="shared" si="7"/>
        <v>54.45</v>
      </c>
      <c r="M25" s="8">
        <f t="shared" si="8"/>
        <v>56.65</v>
      </c>
    </row>
    <row r="26" spans="1:13">
      <c r="A26" s="12" t="s">
        <v>280</v>
      </c>
      <c r="B26" s="13">
        <v>60</v>
      </c>
      <c r="C26" s="13" t="s">
        <v>0</v>
      </c>
      <c r="D26" s="3" t="s">
        <v>168</v>
      </c>
      <c r="E26" s="2">
        <v>52</v>
      </c>
      <c r="F26" s="2">
        <v>54</v>
      </c>
      <c r="G26" s="2" t="s">
        <v>287</v>
      </c>
      <c r="H26" s="2">
        <f t="shared" si="3"/>
        <v>2</v>
      </c>
      <c r="I26" s="6">
        <f t="shared" si="4"/>
        <v>3.8461538461538464E-2</v>
      </c>
      <c r="J26" s="2">
        <f t="shared" si="5"/>
        <v>57.2</v>
      </c>
      <c r="K26" s="2">
        <f t="shared" si="6"/>
        <v>59.4</v>
      </c>
      <c r="L26" s="10">
        <f t="shared" si="7"/>
        <v>57.2</v>
      </c>
      <c r="M26" s="11">
        <f t="shared" si="8"/>
        <v>59.4</v>
      </c>
    </row>
    <row r="27" spans="1:13">
      <c r="A27" s="12" t="s">
        <v>31</v>
      </c>
      <c r="B27" s="13">
        <v>60</v>
      </c>
      <c r="C27" s="13" t="s">
        <v>0</v>
      </c>
      <c r="D27" s="3" t="s">
        <v>169</v>
      </c>
      <c r="E27" s="2">
        <v>25</v>
      </c>
      <c r="F27" s="2">
        <v>26</v>
      </c>
      <c r="G27" s="2" t="s">
        <v>287</v>
      </c>
      <c r="H27" s="2">
        <f t="shared" si="3"/>
        <v>1</v>
      </c>
      <c r="I27" s="6">
        <f t="shared" si="4"/>
        <v>0.04</v>
      </c>
      <c r="J27" s="2">
        <f t="shared" si="5"/>
        <v>27.5</v>
      </c>
      <c r="K27" s="2">
        <f t="shared" si="6"/>
        <v>28.6</v>
      </c>
      <c r="L27" s="2">
        <f t="shared" si="7"/>
        <v>27.5</v>
      </c>
      <c r="M27" s="8">
        <f t="shared" si="8"/>
        <v>28.6</v>
      </c>
    </row>
    <row r="28" spans="1:13">
      <c r="A28" s="12" t="s">
        <v>32</v>
      </c>
      <c r="B28" s="43">
        <v>40</v>
      </c>
      <c r="C28" s="13" t="s">
        <v>0</v>
      </c>
      <c r="D28" s="3" t="s">
        <v>170</v>
      </c>
      <c r="E28" s="2">
        <v>51.5</v>
      </c>
      <c r="F28" s="2">
        <v>51.5</v>
      </c>
      <c r="G28" s="2" t="s">
        <v>286</v>
      </c>
      <c r="H28" s="2">
        <f t="shared" si="3"/>
        <v>0</v>
      </c>
      <c r="I28" s="6">
        <f t="shared" si="4"/>
        <v>0</v>
      </c>
      <c r="J28" s="2">
        <f t="shared" si="5"/>
        <v>56.65</v>
      </c>
      <c r="K28" s="2">
        <f t="shared" si="6"/>
        <v>56.65</v>
      </c>
      <c r="L28" s="10">
        <f t="shared" si="7"/>
        <v>56.65</v>
      </c>
      <c r="M28" s="11">
        <f t="shared" si="8"/>
        <v>56.65</v>
      </c>
    </row>
    <row r="29" spans="1:13">
      <c r="A29" s="12" t="s">
        <v>33</v>
      </c>
      <c r="B29" s="13">
        <v>40</v>
      </c>
      <c r="C29" s="13" t="s">
        <v>0</v>
      </c>
      <c r="D29" s="3" t="s">
        <v>171</v>
      </c>
      <c r="E29" s="2">
        <v>30</v>
      </c>
      <c r="F29" s="2">
        <v>31</v>
      </c>
      <c r="G29" s="2" t="s">
        <v>287</v>
      </c>
      <c r="H29" s="2">
        <f t="shared" si="3"/>
        <v>1</v>
      </c>
      <c r="I29" s="6">
        <f t="shared" si="4"/>
        <v>3.3333333333333333E-2</v>
      </c>
      <c r="J29" s="2">
        <f t="shared" si="5"/>
        <v>33</v>
      </c>
      <c r="K29" s="2">
        <f t="shared" si="6"/>
        <v>34.1</v>
      </c>
      <c r="L29" s="2">
        <f t="shared" si="7"/>
        <v>33</v>
      </c>
      <c r="M29" s="8">
        <f t="shared" si="8"/>
        <v>34.1</v>
      </c>
    </row>
    <row r="30" spans="1:13">
      <c r="A30" s="12" t="s">
        <v>34</v>
      </c>
      <c r="B30" s="13">
        <v>120</v>
      </c>
      <c r="C30" s="13" t="s">
        <v>0</v>
      </c>
      <c r="D30" s="3" t="s">
        <v>171</v>
      </c>
      <c r="E30" s="2">
        <v>84.5</v>
      </c>
      <c r="F30" s="2">
        <v>87.5</v>
      </c>
      <c r="G30" s="2" t="s">
        <v>287</v>
      </c>
      <c r="H30" s="2">
        <f t="shared" si="3"/>
        <v>3</v>
      </c>
      <c r="I30" s="6">
        <f t="shared" si="4"/>
        <v>3.5502958579881658E-2</v>
      </c>
      <c r="J30" s="2">
        <f t="shared" si="5"/>
        <v>92.95</v>
      </c>
      <c r="K30" s="2">
        <f t="shared" si="6"/>
        <v>96.25</v>
      </c>
      <c r="L30" s="2">
        <f t="shared" si="7"/>
        <v>92.95</v>
      </c>
      <c r="M30" s="8">
        <f t="shared" si="8"/>
        <v>96.25</v>
      </c>
    </row>
    <row r="31" spans="1:13">
      <c r="A31" s="41" t="s">
        <v>35</v>
      </c>
      <c r="B31" s="13">
        <v>40</v>
      </c>
      <c r="C31" s="43" t="s">
        <v>2</v>
      </c>
      <c r="D31" s="3" t="s">
        <v>172</v>
      </c>
      <c r="E31" s="2">
        <v>34</v>
      </c>
      <c r="F31" s="2">
        <v>34</v>
      </c>
      <c r="G31" s="2" t="s">
        <v>286</v>
      </c>
      <c r="H31" s="2">
        <f t="shared" si="3"/>
        <v>0</v>
      </c>
      <c r="I31" s="6">
        <f t="shared" si="4"/>
        <v>0</v>
      </c>
      <c r="J31" s="2">
        <f t="shared" si="5"/>
        <v>37.4</v>
      </c>
      <c r="K31" s="2">
        <f t="shared" si="6"/>
        <v>37.4</v>
      </c>
      <c r="L31" s="10">
        <f t="shared" si="7"/>
        <v>37.4</v>
      </c>
      <c r="M31" s="11">
        <f t="shared" si="8"/>
        <v>37.4</v>
      </c>
    </row>
    <row r="32" spans="1:13">
      <c r="A32" s="12" t="s">
        <v>36</v>
      </c>
      <c r="B32" s="13">
        <v>40</v>
      </c>
      <c r="C32" s="13" t="s">
        <v>0</v>
      </c>
      <c r="D32" s="3" t="s">
        <v>173</v>
      </c>
      <c r="E32" s="2">
        <v>23</v>
      </c>
      <c r="F32" s="2">
        <v>24</v>
      </c>
      <c r="G32" s="2" t="s">
        <v>287</v>
      </c>
      <c r="H32" s="2">
        <f t="shared" si="3"/>
        <v>1</v>
      </c>
      <c r="I32" s="6">
        <f t="shared" si="4"/>
        <v>4.3478260869565216E-2</v>
      </c>
      <c r="J32" s="2">
        <f t="shared" si="5"/>
        <v>25.3</v>
      </c>
      <c r="K32" s="2">
        <f t="shared" si="6"/>
        <v>26.4</v>
      </c>
      <c r="L32" s="2">
        <f t="shared" si="7"/>
        <v>25.3</v>
      </c>
      <c r="M32" s="8">
        <f t="shared" si="8"/>
        <v>26.4</v>
      </c>
    </row>
    <row r="33" spans="1:13">
      <c r="A33" s="12" t="s">
        <v>37</v>
      </c>
      <c r="B33" s="13">
        <v>120</v>
      </c>
      <c r="C33" s="13" t="s">
        <v>0</v>
      </c>
      <c r="D33" s="3" t="s">
        <v>173</v>
      </c>
      <c r="E33" s="2">
        <v>63</v>
      </c>
      <c r="F33" s="2">
        <v>65.5</v>
      </c>
      <c r="G33" s="2" t="s">
        <v>287</v>
      </c>
      <c r="H33" s="2">
        <f t="shared" si="3"/>
        <v>2.5</v>
      </c>
      <c r="I33" s="6">
        <f t="shared" si="4"/>
        <v>3.968253968253968E-2</v>
      </c>
      <c r="J33" s="2">
        <f t="shared" si="5"/>
        <v>69.3</v>
      </c>
      <c r="K33" s="2">
        <f t="shared" si="6"/>
        <v>72.05</v>
      </c>
      <c r="L33" s="2">
        <f t="shared" si="7"/>
        <v>69.3</v>
      </c>
      <c r="M33" s="8">
        <f t="shared" si="8"/>
        <v>72.05</v>
      </c>
    </row>
    <row r="34" spans="1:13">
      <c r="A34" s="41" t="s">
        <v>38</v>
      </c>
      <c r="B34" s="13">
        <v>40</v>
      </c>
      <c r="C34" s="13" t="s">
        <v>0</v>
      </c>
      <c r="D34" s="3" t="s">
        <v>174</v>
      </c>
      <c r="E34" s="2">
        <v>52</v>
      </c>
      <c r="F34" s="2">
        <v>52</v>
      </c>
      <c r="G34" s="2" t="s">
        <v>286</v>
      </c>
      <c r="H34" s="2">
        <f t="shared" si="3"/>
        <v>0</v>
      </c>
      <c r="I34" s="6">
        <f t="shared" si="4"/>
        <v>0</v>
      </c>
      <c r="J34" s="2">
        <f t="shared" si="5"/>
        <v>57.2</v>
      </c>
      <c r="K34" s="2">
        <f t="shared" si="6"/>
        <v>57.2</v>
      </c>
      <c r="L34" s="10">
        <f t="shared" si="7"/>
        <v>57.2</v>
      </c>
      <c r="M34" s="11">
        <f t="shared" si="8"/>
        <v>57.2</v>
      </c>
    </row>
    <row r="35" spans="1:13">
      <c r="A35" s="12" t="s">
        <v>39</v>
      </c>
      <c r="B35" s="13">
        <v>40</v>
      </c>
      <c r="C35" s="13" t="s">
        <v>0</v>
      </c>
      <c r="D35" s="3" t="s">
        <v>175</v>
      </c>
      <c r="E35" s="2">
        <v>36</v>
      </c>
      <c r="F35" s="2">
        <v>37.5</v>
      </c>
      <c r="G35" s="2" t="s">
        <v>287</v>
      </c>
      <c r="H35" s="2">
        <f t="shared" si="3"/>
        <v>1.5</v>
      </c>
      <c r="I35" s="6">
        <f t="shared" si="4"/>
        <v>4.1666666666666664E-2</v>
      </c>
      <c r="J35" s="2">
        <f t="shared" si="5"/>
        <v>39.6</v>
      </c>
      <c r="K35" s="2">
        <f t="shared" si="6"/>
        <v>41.25</v>
      </c>
      <c r="L35" s="10">
        <f t="shared" si="7"/>
        <v>39.6</v>
      </c>
      <c r="M35" s="11">
        <f t="shared" si="8"/>
        <v>41.25</v>
      </c>
    </row>
    <row r="36" spans="1:13">
      <c r="A36" s="12" t="s">
        <v>40</v>
      </c>
      <c r="B36" s="13">
        <v>120</v>
      </c>
      <c r="C36" s="13" t="s">
        <v>0</v>
      </c>
      <c r="D36" s="3" t="s">
        <v>175</v>
      </c>
      <c r="E36" s="2">
        <v>101.5</v>
      </c>
      <c r="F36" s="2">
        <v>105.5</v>
      </c>
      <c r="G36" s="2" t="s">
        <v>287</v>
      </c>
      <c r="H36" s="2">
        <f t="shared" si="3"/>
        <v>4</v>
      </c>
      <c r="I36" s="6">
        <f t="shared" si="4"/>
        <v>3.9408866995073892E-2</v>
      </c>
      <c r="J36" s="2">
        <f t="shared" si="5"/>
        <v>111.65</v>
      </c>
      <c r="K36" s="2">
        <f t="shared" si="6"/>
        <v>116.05</v>
      </c>
      <c r="L36" s="10">
        <f t="shared" si="7"/>
        <v>111.65</v>
      </c>
      <c r="M36" s="11">
        <f t="shared" si="8"/>
        <v>116.05</v>
      </c>
    </row>
    <row r="37" spans="1:13">
      <c r="A37" s="12" t="s">
        <v>41</v>
      </c>
      <c r="B37" s="13">
        <v>120</v>
      </c>
      <c r="C37" s="43" t="s">
        <v>2</v>
      </c>
      <c r="D37" s="3" t="s">
        <v>176</v>
      </c>
      <c r="E37" s="2">
        <v>99.5</v>
      </c>
      <c r="F37" s="2">
        <v>103</v>
      </c>
      <c r="G37" s="2" t="s">
        <v>287</v>
      </c>
      <c r="H37" s="2">
        <f t="shared" si="3"/>
        <v>3.5</v>
      </c>
      <c r="I37" s="6">
        <f t="shared" si="4"/>
        <v>3.5175879396984924E-2</v>
      </c>
      <c r="J37" s="2">
        <f t="shared" si="5"/>
        <v>109.45</v>
      </c>
      <c r="K37" s="2">
        <f t="shared" si="6"/>
        <v>113.3</v>
      </c>
      <c r="L37" s="10">
        <f t="shared" si="7"/>
        <v>109.45</v>
      </c>
      <c r="M37" s="11">
        <f t="shared" si="8"/>
        <v>113.3</v>
      </c>
    </row>
    <row r="38" spans="1:13">
      <c r="A38" s="12" t="s">
        <v>42</v>
      </c>
      <c r="B38" s="13">
        <v>40</v>
      </c>
      <c r="C38" s="13" t="s">
        <v>0</v>
      </c>
      <c r="D38" s="3" t="s">
        <v>177</v>
      </c>
      <c r="E38" s="2">
        <v>40.5</v>
      </c>
      <c r="F38" s="2">
        <v>42</v>
      </c>
      <c r="G38" s="2" t="s">
        <v>287</v>
      </c>
      <c r="H38" s="2">
        <f t="shared" si="3"/>
        <v>1.5</v>
      </c>
      <c r="I38" s="6">
        <f t="shared" si="4"/>
        <v>3.7037037037037035E-2</v>
      </c>
      <c r="J38" s="2">
        <f t="shared" si="5"/>
        <v>44.55</v>
      </c>
      <c r="K38" s="2">
        <f t="shared" si="6"/>
        <v>46.2</v>
      </c>
      <c r="L38" s="2">
        <f t="shared" si="7"/>
        <v>44.55</v>
      </c>
      <c r="M38" s="8">
        <f t="shared" si="8"/>
        <v>46.2</v>
      </c>
    </row>
    <row r="39" spans="1:13">
      <c r="A39" s="12" t="s">
        <v>43</v>
      </c>
      <c r="B39" s="13">
        <v>60</v>
      </c>
      <c r="C39" s="13" t="s">
        <v>0</v>
      </c>
      <c r="D39" s="3" t="s">
        <v>178</v>
      </c>
      <c r="E39" s="2">
        <v>49</v>
      </c>
      <c r="F39" s="2">
        <v>51</v>
      </c>
      <c r="G39" s="2" t="s">
        <v>287</v>
      </c>
      <c r="H39" s="2">
        <f t="shared" si="3"/>
        <v>2</v>
      </c>
      <c r="I39" s="6">
        <f t="shared" si="4"/>
        <v>4.0816326530612242E-2</v>
      </c>
      <c r="J39" s="2">
        <f t="shared" si="5"/>
        <v>53.9</v>
      </c>
      <c r="K39" s="2">
        <f t="shared" si="6"/>
        <v>56.1</v>
      </c>
      <c r="L39" s="2">
        <f t="shared" si="7"/>
        <v>53.9</v>
      </c>
      <c r="M39" s="8">
        <f t="shared" si="8"/>
        <v>56.1</v>
      </c>
    </row>
    <row r="40" spans="1:13">
      <c r="A40" s="12" t="s">
        <v>44</v>
      </c>
      <c r="B40" s="13">
        <v>40</v>
      </c>
      <c r="C40" s="13" t="s">
        <v>0</v>
      </c>
      <c r="D40" s="3" t="s">
        <v>179</v>
      </c>
      <c r="E40" s="2">
        <v>44.5</v>
      </c>
      <c r="F40" s="2">
        <v>46.5</v>
      </c>
      <c r="G40" s="2" t="s">
        <v>287</v>
      </c>
      <c r="H40" s="2">
        <f t="shared" si="3"/>
        <v>2</v>
      </c>
      <c r="I40" s="6">
        <f t="shared" si="4"/>
        <v>4.49438202247191E-2</v>
      </c>
      <c r="J40" s="2">
        <f t="shared" si="5"/>
        <v>48.95</v>
      </c>
      <c r="K40" s="2">
        <f t="shared" si="6"/>
        <v>51.15</v>
      </c>
      <c r="L40" s="10">
        <f t="shared" si="7"/>
        <v>48.95</v>
      </c>
      <c r="M40" s="11">
        <f t="shared" si="8"/>
        <v>51.15</v>
      </c>
    </row>
    <row r="41" spans="1:13">
      <c r="A41" s="12" t="s">
        <v>45</v>
      </c>
      <c r="B41" s="13">
        <v>60</v>
      </c>
      <c r="C41" s="13" t="s">
        <v>0</v>
      </c>
      <c r="D41" s="3" t="s">
        <v>180</v>
      </c>
      <c r="E41" s="2">
        <v>22.5</v>
      </c>
      <c r="F41" s="2">
        <v>23.5</v>
      </c>
      <c r="G41" s="2" t="s">
        <v>287</v>
      </c>
      <c r="H41" s="2">
        <f t="shared" si="3"/>
        <v>1</v>
      </c>
      <c r="I41" s="6">
        <f t="shared" si="4"/>
        <v>4.4444444444444446E-2</v>
      </c>
      <c r="J41" s="2">
        <f t="shared" si="5"/>
        <v>24.75</v>
      </c>
      <c r="K41" s="2">
        <f t="shared" si="6"/>
        <v>25.85</v>
      </c>
      <c r="L41" s="10">
        <f t="shared" si="7"/>
        <v>24.75</v>
      </c>
      <c r="M41" s="11">
        <f t="shared" si="8"/>
        <v>25.85</v>
      </c>
    </row>
    <row r="42" spans="1:13">
      <c r="A42" s="41" t="s">
        <v>46</v>
      </c>
      <c r="B42" s="13">
        <v>40</v>
      </c>
      <c r="C42" s="13" t="s">
        <v>0</v>
      </c>
      <c r="D42" s="3" t="s">
        <v>181</v>
      </c>
      <c r="E42" s="2">
        <v>42.5</v>
      </c>
      <c r="F42" s="2">
        <v>42.5</v>
      </c>
      <c r="G42" s="2" t="s">
        <v>286</v>
      </c>
      <c r="H42" s="2">
        <f t="shared" si="3"/>
        <v>0</v>
      </c>
      <c r="I42" s="6">
        <f t="shared" si="4"/>
        <v>0</v>
      </c>
      <c r="J42" s="2">
        <f t="shared" si="5"/>
        <v>46.75</v>
      </c>
      <c r="K42" s="2">
        <f t="shared" si="6"/>
        <v>46.75</v>
      </c>
      <c r="L42" s="2">
        <f t="shared" si="7"/>
        <v>46.75</v>
      </c>
      <c r="M42" s="8">
        <f t="shared" si="8"/>
        <v>46.75</v>
      </c>
    </row>
    <row r="43" spans="1:13">
      <c r="A43" s="12" t="s">
        <v>47</v>
      </c>
      <c r="B43" s="13">
        <v>40</v>
      </c>
      <c r="C43" s="13" t="s">
        <v>0</v>
      </c>
      <c r="D43" s="3" t="s">
        <v>182</v>
      </c>
      <c r="E43" s="2">
        <v>30.5</v>
      </c>
      <c r="F43" s="2">
        <v>32</v>
      </c>
      <c r="G43" s="2" t="s">
        <v>287</v>
      </c>
      <c r="H43" s="2">
        <f t="shared" si="3"/>
        <v>1.5</v>
      </c>
      <c r="I43" s="6">
        <f t="shared" si="4"/>
        <v>4.9180327868852458E-2</v>
      </c>
      <c r="J43" s="2">
        <f t="shared" si="5"/>
        <v>33.549999999999997</v>
      </c>
      <c r="K43" s="2">
        <f t="shared" si="6"/>
        <v>35.200000000000003</v>
      </c>
      <c r="L43" s="2">
        <f t="shared" si="7"/>
        <v>33.549999999999997</v>
      </c>
      <c r="M43" s="8">
        <f t="shared" si="8"/>
        <v>35.200000000000003</v>
      </c>
    </row>
    <row r="44" spans="1:13">
      <c r="A44" s="12" t="s">
        <v>48</v>
      </c>
      <c r="B44" s="13">
        <v>120</v>
      </c>
      <c r="C44" s="13" t="s">
        <v>0</v>
      </c>
      <c r="D44" s="3" t="s">
        <v>182</v>
      </c>
      <c r="E44" s="2">
        <v>86.5</v>
      </c>
      <c r="F44" s="2">
        <v>90</v>
      </c>
      <c r="G44" s="2" t="s">
        <v>287</v>
      </c>
      <c r="H44" s="2">
        <f t="shared" si="3"/>
        <v>3.5</v>
      </c>
      <c r="I44" s="6">
        <f t="shared" si="4"/>
        <v>4.046242774566474E-2</v>
      </c>
      <c r="J44" s="2">
        <f t="shared" si="5"/>
        <v>95.15</v>
      </c>
      <c r="K44" s="2">
        <f t="shared" si="6"/>
        <v>99</v>
      </c>
      <c r="L44" s="2">
        <f t="shared" si="7"/>
        <v>95.15</v>
      </c>
      <c r="M44" s="8">
        <f t="shared" si="8"/>
        <v>99</v>
      </c>
    </row>
    <row r="45" spans="1:13">
      <c r="A45" s="41" t="s">
        <v>49</v>
      </c>
      <c r="B45" s="13">
        <v>40</v>
      </c>
      <c r="C45" s="13" t="s">
        <v>0</v>
      </c>
      <c r="D45" s="3" t="s">
        <v>183</v>
      </c>
      <c r="E45" s="2">
        <v>59.5</v>
      </c>
      <c r="F45" s="2">
        <v>59.5</v>
      </c>
      <c r="G45" s="2" t="s">
        <v>286</v>
      </c>
      <c r="H45" s="2">
        <f t="shared" si="3"/>
        <v>0</v>
      </c>
      <c r="I45" s="6">
        <f t="shared" si="4"/>
        <v>0</v>
      </c>
      <c r="J45" s="2">
        <f t="shared" si="5"/>
        <v>65.45</v>
      </c>
      <c r="K45" s="2">
        <f t="shared" si="6"/>
        <v>65.45</v>
      </c>
      <c r="L45" s="10">
        <f t="shared" si="7"/>
        <v>65.45</v>
      </c>
      <c r="M45" s="11">
        <f t="shared" si="8"/>
        <v>65.45</v>
      </c>
    </row>
    <row r="46" spans="1:13">
      <c r="A46" s="12" t="s">
        <v>50</v>
      </c>
      <c r="B46" s="13">
        <v>60</v>
      </c>
      <c r="C46" s="13" t="s">
        <v>0</v>
      </c>
      <c r="D46" s="3" t="s">
        <v>184</v>
      </c>
      <c r="E46" s="2">
        <v>36.5</v>
      </c>
      <c r="F46" s="2">
        <v>38</v>
      </c>
      <c r="G46" s="2" t="s">
        <v>287</v>
      </c>
      <c r="H46" s="2">
        <f t="shared" si="3"/>
        <v>1.5</v>
      </c>
      <c r="I46" s="6">
        <f t="shared" si="4"/>
        <v>4.1095890410958902E-2</v>
      </c>
      <c r="J46" s="2">
        <f t="shared" si="5"/>
        <v>40.15</v>
      </c>
      <c r="K46" s="2">
        <f t="shared" si="6"/>
        <v>41.8</v>
      </c>
      <c r="L46" s="2">
        <f t="shared" si="7"/>
        <v>40.15</v>
      </c>
      <c r="M46" s="8">
        <f t="shared" si="8"/>
        <v>41.8</v>
      </c>
    </row>
    <row r="47" spans="1:13">
      <c r="A47" s="12" t="s">
        <v>51</v>
      </c>
      <c r="B47" s="13">
        <v>90</v>
      </c>
      <c r="C47" s="13" t="s">
        <v>0</v>
      </c>
      <c r="D47" s="3" t="s">
        <v>185</v>
      </c>
      <c r="E47" s="2">
        <v>54</v>
      </c>
      <c r="F47" s="2">
        <v>56</v>
      </c>
      <c r="G47" s="2" t="s">
        <v>287</v>
      </c>
      <c r="H47" s="2">
        <f t="shared" si="3"/>
        <v>2</v>
      </c>
      <c r="I47" s="6">
        <f t="shared" si="4"/>
        <v>3.7037037037037035E-2</v>
      </c>
      <c r="J47" s="2">
        <f t="shared" si="5"/>
        <v>59.4</v>
      </c>
      <c r="K47" s="2">
        <f t="shared" si="6"/>
        <v>61.6</v>
      </c>
      <c r="L47" s="10">
        <f t="shared" si="7"/>
        <v>59.4</v>
      </c>
      <c r="M47" s="11">
        <f t="shared" si="8"/>
        <v>61.6</v>
      </c>
    </row>
    <row r="48" spans="1:13">
      <c r="A48" s="12" t="s">
        <v>52</v>
      </c>
      <c r="B48" s="13">
        <v>40</v>
      </c>
      <c r="C48" s="13" t="s">
        <v>0</v>
      </c>
      <c r="D48" s="3" t="s">
        <v>186</v>
      </c>
      <c r="E48" s="2">
        <v>39.5</v>
      </c>
      <c r="F48" s="2">
        <v>41</v>
      </c>
      <c r="G48" s="2" t="s">
        <v>287</v>
      </c>
      <c r="H48" s="2">
        <f t="shared" si="3"/>
        <v>1.5</v>
      </c>
      <c r="I48" s="6">
        <f t="shared" si="4"/>
        <v>3.7974683544303799E-2</v>
      </c>
      <c r="J48" s="2">
        <f t="shared" si="5"/>
        <v>43.45</v>
      </c>
      <c r="K48" s="2">
        <f t="shared" si="6"/>
        <v>45.1</v>
      </c>
      <c r="L48" s="2">
        <f t="shared" si="7"/>
        <v>43.45</v>
      </c>
      <c r="M48" s="8">
        <f t="shared" si="8"/>
        <v>45.1</v>
      </c>
    </row>
    <row r="49" spans="1:13">
      <c r="A49" s="12" t="s">
        <v>53</v>
      </c>
      <c r="B49" s="13">
        <v>120</v>
      </c>
      <c r="C49" s="13" t="s">
        <v>0</v>
      </c>
      <c r="D49" s="3" t="s">
        <v>186</v>
      </c>
      <c r="E49" s="2">
        <v>111</v>
      </c>
      <c r="F49" s="2">
        <v>115</v>
      </c>
      <c r="G49" s="2" t="s">
        <v>287</v>
      </c>
      <c r="H49" s="2">
        <f t="shared" si="3"/>
        <v>4</v>
      </c>
      <c r="I49" s="6">
        <f t="shared" si="4"/>
        <v>3.6036036036036036E-2</v>
      </c>
      <c r="J49" s="2">
        <f t="shared" si="5"/>
        <v>122.1</v>
      </c>
      <c r="K49" s="2">
        <f t="shared" si="6"/>
        <v>126.5</v>
      </c>
      <c r="L49" s="2">
        <f t="shared" si="7"/>
        <v>122.1</v>
      </c>
      <c r="M49" s="8">
        <f t="shared" si="8"/>
        <v>126.5</v>
      </c>
    </row>
    <row r="50" spans="1:13">
      <c r="A50" s="12" t="s">
        <v>54</v>
      </c>
      <c r="B50" s="13">
        <v>40</v>
      </c>
      <c r="C50" s="13" t="s">
        <v>0</v>
      </c>
      <c r="D50" s="3" t="s">
        <v>187</v>
      </c>
      <c r="E50" s="2">
        <v>39</v>
      </c>
      <c r="F50" s="2">
        <v>40.5</v>
      </c>
      <c r="G50" s="2" t="s">
        <v>287</v>
      </c>
      <c r="H50" s="2">
        <f t="shared" si="3"/>
        <v>1.5</v>
      </c>
      <c r="I50" s="6">
        <f t="shared" si="4"/>
        <v>3.8461538461538464E-2</v>
      </c>
      <c r="J50" s="2">
        <f t="shared" si="5"/>
        <v>42.9</v>
      </c>
      <c r="K50" s="2">
        <f t="shared" si="6"/>
        <v>44.55</v>
      </c>
      <c r="L50" s="10">
        <f t="shared" si="7"/>
        <v>42.9</v>
      </c>
      <c r="M50" s="11">
        <f t="shared" si="8"/>
        <v>44.55</v>
      </c>
    </row>
    <row r="51" spans="1:13">
      <c r="A51" s="12" t="s">
        <v>55</v>
      </c>
      <c r="B51" s="13">
        <v>120</v>
      </c>
      <c r="C51" s="13" t="s">
        <v>0</v>
      </c>
      <c r="D51" s="3" t="s">
        <v>187</v>
      </c>
      <c r="E51" s="2">
        <v>108</v>
      </c>
      <c r="F51" s="2">
        <v>112</v>
      </c>
      <c r="G51" s="2" t="s">
        <v>287</v>
      </c>
      <c r="H51" s="2">
        <f t="shared" si="3"/>
        <v>4</v>
      </c>
      <c r="I51" s="6">
        <f t="shared" si="4"/>
        <v>3.7037037037037035E-2</v>
      </c>
      <c r="J51" s="2">
        <f t="shared" si="5"/>
        <v>118.8</v>
      </c>
      <c r="K51" s="2">
        <f t="shared" si="6"/>
        <v>123.2</v>
      </c>
      <c r="L51" s="10">
        <f t="shared" si="7"/>
        <v>118.8</v>
      </c>
      <c r="M51" s="11">
        <f t="shared" si="8"/>
        <v>123.2</v>
      </c>
    </row>
    <row r="52" spans="1:13">
      <c r="A52" s="12" t="s">
        <v>56</v>
      </c>
      <c r="B52" s="13">
        <v>120</v>
      </c>
      <c r="C52" s="13" t="s">
        <v>0</v>
      </c>
      <c r="D52" s="3" t="s">
        <v>188</v>
      </c>
      <c r="E52" s="2">
        <v>77.5</v>
      </c>
      <c r="F52" s="2">
        <v>80.5</v>
      </c>
      <c r="G52" s="2" t="s">
        <v>287</v>
      </c>
      <c r="H52" s="2">
        <f t="shared" si="3"/>
        <v>3</v>
      </c>
      <c r="I52" s="6">
        <f t="shared" si="4"/>
        <v>3.870967741935484E-2</v>
      </c>
      <c r="J52" s="2">
        <f t="shared" si="5"/>
        <v>85.25</v>
      </c>
      <c r="K52" s="2">
        <f t="shared" si="6"/>
        <v>88.55</v>
      </c>
      <c r="L52" s="2">
        <f t="shared" si="7"/>
        <v>85.25</v>
      </c>
      <c r="M52" s="8">
        <f t="shared" si="8"/>
        <v>88.55</v>
      </c>
    </row>
    <row r="53" spans="1:13">
      <c r="A53" s="12" t="s">
        <v>57</v>
      </c>
      <c r="B53" s="13">
        <v>60</v>
      </c>
      <c r="C53" s="13" t="s">
        <v>0</v>
      </c>
      <c r="D53" s="3" t="s">
        <v>189</v>
      </c>
      <c r="E53" s="2">
        <v>34.5</v>
      </c>
      <c r="F53" s="2">
        <v>36</v>
      </c>
      <c r="G53" s="2" t="s">
        <v>287</v>
      </c>
      <c r="H53" s="2">
        <f t="shared" si="3"/>
        <v>1.5</v>
      </c>
      <c r="I53" s="6">
        <f t="shared" si="4"/>
        <v>4.3478260869565216E-2</v>
      </c>
      <c r="J53" s="2">
        <f t="shared" si="5"/>
        <v>37.950000000000003</v>
      </c>
      <c r="K53" s="2">
        <f t="shared" si="6"/>
        <v>39.6</v>
      </c>
      <c r="L53" s="10">
        <f t="shared" si="7"/>
        <v>37.950000000000003</v>
      </c>
      <c r="M53" s="11">
        <f t="shared" si="8"/>
        <v>39.6</v>
      </c>
    </row>
    <row r="54" spans="1:13">
      <c r="A54" s="12" t="s">
        <v>58</v>
      </c>
      <c r="B54" s="13">
        <v>90</v>
      </c>
      <c r="C54" s="13" t="s">
        <v>0</v>
      </c>
      <c r="D54" s="3" t="s">
        <v>190</v>
      </c>
      <c r="E54" s="2">
        <v>74</v>
      </c>
      <c r="F54" s="2">
        <v>77</v>
      </c>
      <c r="G54" s="2" t="s">
        <v>287</v>
      </c>
      <c r="H54" s="2">
        <f t="shared" si="3"/>
        <v>3</v>
      </c>
      <c r="I54" s="6">
        <f t="shared" si="4"/>
        <v>4.0540540540540543E-2</v>
      </c>
      <c r="J54" s="2">
        <f t="shared" si="5"/>
        <v>81.400000000000006</v>
      </c>
      <c r="K54" s="2">
        <f t="shared" si="6"/>
        <v>84.7</v>
      </c>
      <c r="L54" s="2">
        <f t="shared" si="7"/>
        <v>81.400000000000006</v>
      </c>
      <c r="M54" s="8">
        <f t="shared" si="8"/>
        <v>84.7</v>
      </c>
    </row>
    <row r="55" spans="1:13">
      <c r="A55" s="12" t="s">
        <v>59</v>
      </c>
      <c r="B55" s="13">
        <v>60</v>
      </c>
      <c r="C55" s="13" t="s">
        <v>0</v>
      </c>
      <c r="D55" s="3" t="s">
        <v>191</v>
      </c>
      <c r="E55" s="2">
        <v>28.5</v>
      </c>
      <c r="F55" s="2">
        <v>29.5</v>
      </c>
      <c r="G55" s="2" t="s">
        <v>287</v>
      </c>
      <c r="H55" s="2">
        <f t="shared" si="3"/>
        <v>1</v>
      </c>
      <c r="I55" s="6">
        <f t="shared" si="4"/>
        <v>3.5087719298245612E-2</v>
      </c>
      <c r="J55" s="2">
        <f t="shared" si="5"/>
        <v>31.35</v>
      </c>
      <c r="K55" s="2">
        <f t="shared" si="6"/>
        <v>32.450000000000003</v>
      </c>
      <c r="L55" s="2">
        <f t="shared" si="7"/>
        <v>31.35</v>
      </c>
      <c r="M55" s="8">
        <f t="shared" si="8"/>
        <v>32.450000000000003</v>
      </c>
    </row>
    <row r="56" spans="1:13">
      <c r="A56" s="12" t="s">
        <v>60</v>
      </c>
      <c r="B56" s="13">
        <v>40</v>
      </c>
      <c r="C56" s="13" t="s">
        <v>0</v>
      </c>
      <c r="D56" s="3" t="s">
        <v>192</v>
      </c>
      <c r="E56" s="2">
        <v>35</v>
      </c>
      <c r="F56" s="2">
        <v>36.5</v>
      </c>
      <c r="G56" s="2" t="s">
        <v>287</v>
      </c>
      <c r="H56" s="2">
        <f t="shared" si="3"/>
        <v>1.5</v>
      </c>
      <c r="I56" s="6">
        <f t="shared" si="4"/>
        <v>4.2857142857142858E-2</v>
      </c>
      <c r="J56" s="2">
        <f t="shared" si="5"/>
        <v>38.5</v>
      </c>
      <c r="K56" s="2">
        <f t="shared" si="6"/>
        <v>40.15</v>
      </c>
      <c r="L56" s="2">
        <f t="shared" si="7"/>
        <v>38.5</v>
      </c>
      <c r="M56" s="8">
        <f t="shared" si="8"/>
        <v>40.15</v>
      </c>
    </row>
    <row r="57" spans="1:13">
      <c r="A57" s="12" t="s">
        <v>61</v>
      </c>
      <c r="B57" s="13">
        <v>120</v>
      </c>
      <c r="C57" s="13" t="s">
        <v>0</v>
      </c>
      <c r="D57" s="3" t="s">
        <v>192</v>
      </c>
      <c r="E57" s="2">
        <v>97.5</v>
      </c>
      <c r="F57" s="2">
        <v>101</v>
      </c>
      <c r="G57" s="2" t="s">
        <v>287</v>
      </c>
      <c r="H57" s="2">
        <f t="shared" si="3"/>
        <v>3.5</v>
      </c>
      <c r="I57" s="6">
        <f t="shared" si="4"/>
        <v>3.5897435897435895E-2</v>
      </c>
      <c r="J57" s="2">
        <f t="shared" si="5"/>
        <v>107.25</v>
      </c>
      <c r="K57" s="2">
        <f t="shared" si="6"/>
        <v>111.1</v>
      </c>
      <c r="L57" s="2">
        <f t="shared" si="7"/>
        <v>107.25</v>
      </c>
      <c r="M57" s="8">
        <f t="shared" si="8"/>
        <v>111.1</v>
      </c>
    </row>
    <row r="58" spans="1:13">
      <c r="A58" s="12" t="s">
        <v>62</v>
      </c>
      <c r="B58" s="13">
        <v>60</v>
      </c>
      <c r="C58" s="13" t="s">
        <v>0</v>
      </c>
      <c r="D58" s="3" t="s">
        <v>193</v>
      </c>
      <c r="E58" s="2">
        <v>49</v>
      </c>
      <c r="F58" s="2">
        <v>51</v>
      </c>
      <c r="G58" s="2" t="s">
        <v>287</v>
      </c>
      <c r="H58" s="2">
        <f t="shared" si="3"/>
        <v>2</v>
      </c>
      <c r="I58" s="6">
        <f t="shared" si="4"/>
        <v>4.0816326530612242E-2</v>
      </c>
      <c r="J58" s="2">
        <f t="shared" si="5"/>
        <v>53.9</v>
      </c>
      <c r="K58" s="2">
        <f t="shared" si="6"/>
        <v>56.1</v>
      </c>
      <c r="L58" s="10">
        <f t="shared" si="7"/>
        <v>53.9</v>
      </c>
      <c r="M58" s="11">
        <f t="shared" si="8"/>
        <v>56.1</v>
      </c>
    </row>
    <row r="59" spans="1:13">
      <c r="A59" s="12" t="s">
        <v>63</v>
      </c>
      <c r="B59" s="13">
        <v>40</v>
      </c>
      <c r="C59" s="13" t="s">
        <v>0</v>
      </c>
      <c r="D59" s="3" t="s">
        <v>194</v>
      </c>
      <c r="E59" s="2">
        <v>37.5</v>
      </c>
      <c r="F59" s="2">
        <v>39</v>
      </c>
      <c r="G59" s="2" t="s">
        <v>287</v>
      </c>
      <c r="H59" s="2">
        <f t="shared" si="3"/>
        <v>1.5</v>
      </c>
      <c r="I59" s="6">
        <f t="shared" si="4"/>
        <v>0.04</v>
      </c>
      <c r="J59" s="2">
        <f t="shared" si="5"/>
        <v>41.25</v>
      </c>
      <c r="K59" s="2">
        <f t="shared" si="6"/>
        <v>42.9</v>
      </c>
      <c r="L59" s="10">
        <f t="shared" si="7"/>
        <v>41.25</v>
      </c>
      <c r="M59" s="11">
        <f t="shared" si="8"/>
        <v>42.9</v>
      </c>
    </row>
    <row r="60" spans="1:13">
      <c r="A60" s="12" t="s">
        <v>64</v>
      </c>
      <c r="B60" s="13">
        <v>180</v>
      </c>
      <c r="C60" s="13" t="s">
        <v>0</v>
      </c>
      <c r="D60" s="3" t="s">
        <v>184</v>
      </c>
      <c r="E60" s="2">
        <v>99.5</v>
      </c>
      <c r="F60" s="2">
        <v>103</v>
      </c>
      <c r="G60" s="2" t="s">
        <v>287</v>
      </c>
      <c r="H60" s="2">
        <f t="shared" si="3"/>
        <v>3.5</v>
      </c>
      <c r="I60" s="6">
        <f t="shared" si="4"/>
        <v>3.5175879396984924E-2</v>
      </c>
      <c r="J60" s="2">
        <f t="shared" si="5"/>
        <v>109.45</v>
      </c>
      <c r="K60" s="2">
        <f t="shared" si="6"/>
        <v>113.3</v>
      </c>
      <c r="L60" s="2">
        <f t="shared" si="7"/>
        <v>109.45</v>
      </c>
      <c r="M60" s="8">
        <f t="shared" si="8"/>
        <v>113.3</v>
      </c>
    </row>
    <row r="61" spans="1:13">
      <c r="A61" s="12" t="s">
        <v>65</v>
      </c>
      <c r="B61" s="13">
        <v>60</v>
      </c>
      <c r="C61" s="13" t="s">
        <v>0</v>
      </c>
      <c r="D61" s="3" t="s">
        <v>195</v>
      </c>
      <c r="E61" s="2">
        <v>40.5</v>
      </c>
      <c r="F61" s="2">
        <v>42</v>
      </c>
      <c r="G61" s="2" t="s">
        <v>287</v>
      </c>
      <c r="H61" s="2">
        <f t="shared" si="3"/>
        <v>1.5</v>
      </c>
      <c r="I61" s="6">
        <f t="shared" si="4"/>
        <v>3.7037037037037035E-2</v>
      </c>
      <c r="J61" s="2">
        <f t="shared" si="5"/>
        <v>44.55</v>
      </c>
      <c r="K61" s="2">
        <f t="shared" si="6"/>
        <v>46.2</v>
      </c>
      <c r="L61" s="10">
        <f t="shared" si="7"/>
        <v>44.55</v>
      </c>
      <c r="M61" s="11">
        <f t="shared" si="8"/>
        <v>46.2</v>
      </c>
    </row>
    <row r="62" spans="1:13">
      <c r="A62" s="12" t="s">
        <v>66</v>
      </c>
      <c r="B62" s="13">
        <v>60</v>
      </c>
      <c r="C62" s="13" t="s">
        <v>0</v>
      </c>
      <c r="D62" s="3" t="s">
        <v>196</v>
      </c>
      <c r="E62" s="2">
        <v>33</v>
      </c>
      <c r="F62" s="2">
        <v>34.5</v>
      </c>
      <c r="G62" s="2" t="s">
        <v>287</v>
      </c>
      <c r="H62" s="2">
        <f t="shared" si="3"/>
        <v>1.5</v>
      </c>
      <c r="I62" s="6">
        <f t="shared" si="4"/>
        <v>4.5454545454545456E-2</v>
      </c>
      <c r="J62" s="2">
        <f t="shared" si="5"/>
        <v>36.299999999999997</v>
      </c>
      <c r="K62" s="2">
        <f t="shared" si="6"/>
        <v>37.950000000000003</v>
      </c>
      <c r="L62" s="2">
        <f t="shared" si="7"/>
        <v>36.299999999999997</v>
      </c>
      <c r="M62" s="8">
        <f t="shared" si="8"/>
        <v>37.950000000000003</v>
      </c>
    </row>
    <row r="63" spans="1:13">
      <c r="A63" s="12" t="s">
        <v>67</v>
      </c>
      <c r="B63" s="13">
        <v>60</v>
      </c>
      <c r="C63" s="13" t="s">
        <v>0</v>
      </c>
      <c r="D63" s="3" t="s">
        <v>197</v>
      </c>
      <c r="E63" s="2">
        <v>41.5</v>
      </c>
      <c r="F63" s="2">
        <v>43</v>
      </c>
      <c r="G63" s="2" t="s">
        <v>287</v>
      </c>
      <c r="H63" s="2">
        <f t="shared" si="3"/>
        <v>1.5</v>
      </c>
      <c r="I63" s="6">
        <f t="shared" si="4"/>
        <v>3.614457831325301E-2</v>
      </c>
      <c r="J63" s="2">
        <f t="shared" si="5"/>
        <v>45.65</v>
      </c>
      <c r="K63" s="2">
        <f t="shared" si="6"/>
        <v>47.3</v>
      </c>
      <c r="L63" s="2">
        <f t="shared" si="7"/>
        <v>45.65</v>
      </c>
      <c r="M63" s="8">
        <f t="shared" si="8"/>
        <v>47.3</v>
      </c>
    </row>
    <row r="64" spans="1:13">
      <c r="A64" s="12" t="s">
        <v>68</v>
      </c>
      <c r="B64" s="13">
        <v>60</v>
      </c>
      <c r="C64" s="13" t="s">
        <v>0</v>
      </c>
      <c r="D64" s="3" t="s">
        <v>198</v>
      </c>
      <c r="E64" s="2">
        <v>41</v>
      </c>
      <c r="F64" s="2">
        <v>42.5</v>
      </c>
      <c r="G64" s="2" t="s">
        <v>287</v>
      </c>
      <c r="H64" s="2">
        <f t="shared" si="3"/>
        <v>1.5</v>
      </c>
      <c r="I64" s="6">
        <f t="shared" si="4"/>
        <v>3.6585365853658534E-2</v>
      </c>
      <c r="J64" s="2">
        <f t="shared" si="5"/>
        <v>45.1</v>
      </c>
      <c r="K64" s="2">
        <f t="shared" si="6"/>
        <v>46.75</v>
      </c>
      <c r="L64" s="10">
        <f t="shared" si="7"/>
        <v>45.1</v>
      </c>
      <c r="M64" s="11">
        <f t="shared" si="8"/>
        <v>46.75</v>
      </c>
    </row>
    <row r="65" spans="1:13">
      <c r="A65" s="12" t="s">
        <v>69</v>
      </c>
      <c r="B65" s="13">
        <v>60</v>
      </c>
      <c r="C65" s="13" t="s">
        <v>0</v>
      </c>
      <c r="D65" s="3" t="s">
        <v>199</v>
      </c>
      <c r="E65" s="2">
        <v>34</v>
      </c>
      <c r="F65" s="2">
        <v>35.5</v>
      </c>
      <c r="G65" s="2" t="s">
        <v>287</v>
      </c>
      <c r="H65" s="2">
        <f t="shared" si="3"/>
        <v>1.5</v>
      </c>
      <c r="I65" s="6">
        <f t="shared" si="4"/>
        <v>4.4117647058823532E-2</v>
      </c>
      <c r="J65" s="2">
        <f t="shared" si="5"/>
        <v>37.4</v>
      </c>
      <c r="K65" s="2">
        <f t="shared" si="6"/>
        <v>39.049999999999997</v>
      </c>
      <c r="L65" s="2">
        <f t="shared" si="7"/>
        <v>37.4</v>
      </c>
      <c r="M65" s="8">
        <f t="shared" si="8"/>
        <v>39.049999999999997</v>
      </c>
    </row>
    <row r="66" spans="1:13">
      <c r="A66" s="12" t="s">
        <v>70</v>
      </c>
      <c r="B66" s="13">
        <v>60</v>
      </c>
      <c r="C66" s="13" t="s">
        <v>0</v>
      </c>
      <c r="D66" s="3" t="s">
        <v>200</v>
      </c>
      <c r="E66" s="2">
        <v>43</v>
      </c>
      <c r="F66" s="2">
        <v>44.5</v>
      </c>
      <c r="G66" s="2" t="s">
        <v>287</v>
      </c>
      <c r="H66" s="2">
        <f t="shared" si="3"/>
        <v>1.5</v>
      </c>
      <c r="I66" s="6">
        <f t="shared" si="4"/>
        <v>3.4883720930232558E-2</v>
      </c>
      <c r="J66" s="2">
        <f t="shared" si="5"/>
        <v>47.3</v>
      </c>
      <c r="K66" s="2">
        <f t="shared" si="6"/>
        <v>48.95</v>
      </c>
      <c r="L66" s="10">
        <f t="shared" si="7"/>
        <v>47.3</v>
      </c>
      <c r="M66" s="11">
        <f t="shared" si="8"/>
        <v>48.95</v>
      </c>
    </row>
    <row r="67" spans="1:13">
      <c r="A67" s="41" t="s">
        <v>71</v>
      </c>
      <c r="B67" s="13">
        <v>60</v>
      </c>
      <c r="C67" s="13" t="s">
        <v>0</v>
      </c>
      <c r="D67" s="3" t="s">
        <v>201</v>
      </c>
      <c r="E67" s="2">
        <v>29.5</v>
      </c>
      <c r="F67" s="2">
        <v>29.5</v>
      </c>
      <c r="G67" s="2" t="s">
        <v>286</v>
      </c>
      <c r="H67" s="2">
        <f t="shared" si="3"/>
        <v>0</v>
      </c>
      <c r="I67" s="6">
        <f t="shared" si="4"/>
        <v>0</v>
      </c>
      <c r="J67" s="2">
        <f t="shared" si="5"/>
        <v>32.450000000000003</v>
      </c>
      <c r="K67" s="2">
        <f t="shared" si="6"/>
        <v>32.450000000000003</v>
      </c>
      <c r="L67" s="10">
        <f t="shared" si="7"/>
        <v>32.450000000000003</v>
      </c>
      <c r="M67" s="11">
        <f t="shared" si="8"/>
        <v>32.450000000000003</v>
      </c>
    </row>
    <row r="68" spans="1:13">
      <c r="A68" s="41" t="s">
        <v>72</v>
      </c>
      <c r="B68" s="13">
        <v>60</v>
      </c>
      <c r="C68" s="13" t="s">
        <v>0</v>
      </c>
      <c r="D68" s="3" t="s">
        <v>202</v>
      </c>
      <c r="E68" s="2">
        <v>46</v>
      </c>
      <c r="F68" s="2">
        <v>46</v>
      </c>
      <c r="G68" s="2" t="s">
        <v>286</v>
      </c>
      <c r="H68" s="2">
        <f t="shared" si="3"/>
        <v>0</v>
      </c>
      <c r="I68" s="6">
        <f t="shared" si="4"/>
        <v>0</v>
      </c>
      <c r="J68" s="2">
        <f t="shared" si="5"/>
        <v>50.6</v>
      </c>
      <c r="K68" s="2">
        <f t="shared" si="6"/>
        <v>50.6</v>
      </c>
      <c r="L68" s="2">
        <f t="shared" si="7"/>
        <v>50.6</v>
      </c>
      <c r="M68" s="8">
        <f t="shared" si="8"/>
        <v>50.6</v>
      </c>
    </row>
    <row r="69" spans="1:13">
      <c r="A69" s="12" t="s">
        <v>73</v>
      </c>
      <c r="B69" s="13">
        <v>40</v>
      </c>
      <c r="C69" s="13" t="s">
        <v>1</v>
      </c>
      <c r="D69" s="3" t="s">
        <v>203</v>
      </c>
      <c r="E69" s="2">
        <v>30</v>
      </c>
      <c r="F69" s="2">
        <v>31</v>
      </c>
      <c r="G69" s="2" t="s">
        <v>287</v>
      </c>
      <c r="H69" s="2">
        <f t="shared" ref="H69:H136" si="9">+F69-E69</f>
        <v>1</v>
      </c>
      <c r="I69" s="6">
        <f t="shared" ref="I69:I136" si="10">(H69/E69)</f>
        <v>3.3333333333333333E-2</v>
      </c>
      <c r="J69" s="2">
        <f t="shared" ref="J69:J136" si="11">+ROUND(E69*110%,2)</f>
        <v>33</v>
      </c>
      <c r="K69" s="2">
        <f t="shared" ref="K69:K136" si="12">+ROUND(F69*110%,2)</f>
        <v>34.1</v>
      </c>
      <c r="L69" s="2">
        <f t="shared" ref="L69:L136" si="13">+ROUND(E69*110%,2)</f>
        <v>33</v>
      </c>
      <c r="M69" s="8">
        <f t="shared" ref="M69:M136" si="14">+ROUND(F69*110%,2)</f>
        <v>34.1</v>
      </c>
    </row>
    <row r="70" spans="1:13">
      <c r="A70" s="12" t="s">
        <v>74</v>
      </c>
      <c r="B70" s="13">
        <v>120</v>
      </c>
      <c r="C70" s="13" t="s">
        <v>1</v>
      </c>
      <c r="D70" s="3" t="s">
        <v>203</v>
      </c>
      <c r="E70" s="2">
        <v>85</v>
      </c>
      <c r="F70" s="2">
        <v>88</v>
      </c>
      <c r="G70" s="2" t="s">
        <v>287</v>
      </c>
      <c r="H70" s="2">
        <f t="shared" si="9"/>
        <v>3</v>
      </c>
      <c r="I70" s="6">
        <f t="shared" si="10"/>
        <v>3.5294117647058823E-2</v>
      </c>
      <c r="J70" s="2">
        <f t="shared" si="11"/>
        <v>93.5</v>
      </c>
      <c r="K70" s="2">
        <f t="shared" si="12"/>
        <v>96.8</v>
      </c>
      <c r="L70" s="2">
        <f t="shared" si="13"/>
        <v>93.5</v>
      </c>
      <c r="M70" s="8">
        <f t="shared" si="14"/>
        <v>96.8</v>
      </c>
    </row>
    <row r="71" spans="1:13">
      <c r="A71" s="12" t="s">
        <v>75</v>
      </c>
      <c r="B71" s="13">
        <v>60</v>
      </c>
      <c r="C71" s="13" t="s">
        <v>0</v>
      </c>
      <c r="D71" s="3" t="s">
        <v>204</v>
      </c>
      <c r="E71" s="2">
        <v>44</v>
      </c>
      <c r="F71" s="2">
        <v>46</v>
      </c>
      <c r="G71" s="2" t="s">
        <v>287</v>
      </c>
      <c r="H71" s="2">
        <f t="shared" si="9"/>
        <v>2</v>
      </c>
      <c r="I71" s="6">
        <f t="shared" si="10"/>
        <v>4.5454545454545456E-2</v>
      </c>
      <c r="J71" s="2">
        <f t="shared" si="11"/>
        <v>48.4</v>
      </c>
      <c r="K71" s="2">
        <f t="shared" si="12"/>
        <v>50.6</v>
      </c>
      <c r="L71" s="2">
        <f t="shared" si="13"/>
        <v>48.4</v>
      </c>
      <c r="M71" s="8">
        <f t="shared" si="14"/>
        <v>50.6</v>
      </c>
    </row>
    <row r="72" spans="1:13">
      <c r="A72" s="41" t="s">
        <v>282</v>
      </c>
      <c r="B72" s="13">
        <v>60</v>
      </c>
      <c r="C72" s="13" t="s">
        <v>0</v>
      </c>
      <c r="D72" s="3" t="s">
        <v>158</v>
      </c>
      <c r="E72" s="2">
        <v>44.5</v>
      </c>
      <c r="F72" s="2">
        <v>44.5</v>
      </c>
      <c r="G72" s="2" t="s">
        <v>286</v>
      </c>
      <c r="H72" s="2">
        <f t="shared" ref="H72" si="15">+F72-E72</f>
        <v>0</v>
      </c>
      <c r="I72" s="6">
        <f t="shared" ref="I72" si="16">(H72/E72)</f>
        <v>0</v>
      </c>
      <c r="J72" s="2">
        <f t="shared" ref="J72" si="17">+ROUND(E72*110%,2)</f>
        <v>48.95</v>
      </c>
      <c r="K72" s="2">
        <f t="shared" ref="K72" si="18">+ROUND(F72*110%,2)</f>
        <v>48.95</v>
      </c>
      <c r="L72" s="10"/>
      <c r="M72" s="11"/>
    </row>
    <row r="73" spans="1:13">
      <c r="A73" s="12" t="s">
        <v>76</v>
      </c>
      <c r="B73" s="13">
        <v>60</v>
      </c>
      <c r="C73" s="13" t="s">
        <v>0</v>
      </c>
      <c r="D73" s="3" t="s">
        <v>205</v>
      </c>
      <c r="E73" s="2">
        <v>39.5</v>
      </c>
      <c r="F73" s="2">
        <v>41</v>
      </c>
      <c r="G73" s="2" t="s">
        <v>287</v>
      </c>
      <c r="H73" s="2">
        <f t="shared" si="9"/>
        <v>1.5</v>
      </c>
      <c r="I73" s="6">
        <f t="shared" si="10"/>
        <v>3.7974683544303799E-2</v>
      </c>
      <c r="J73" s="2">
        <f t="shared" si="11"/>
        <v>43.45</v>
      </c>
      <c r="K73" s="2">
        <f t="shared" si="12"/>
        <v>45.1</v>
      </c>
      <c r="L73" s="2">
        <f t="shared" si="13"/>
        <v>43.45</v>
      </c>
      <c r="M73" s="8">
        <f t="shared" si="14"/>
        <v>45.1</v>
      </c>
    </row>
    <row r="74" spans="1:13">
      <c r="A74" s="12" t="s">
        <v>77</v>
      </c>
      <c r="B74" s="13">
        <v>60</v>
      </c>
      <c r="C74" s="13" t="s">
        <v>0</v>
      </c>
      <c r="D74" s="3" t="s">
        <v>206</v>
      </c>
      <c r="E74" s="2">
        <v>49</v>
      </c>
      <c r="F74" s="2">
        <v>51</v>
      </c>
      <c r="G74" s="2" t="s">
        <v>287</v>
      </c>
      <c r="H74" s="2">
        <f t="shared" si="9"/>
        <v>2</v>
      </c>
      <c r="I74" s="6">
        <f t="shared" si="10"/>
        <v>4.0816326530612242E-2</v>
      </c>
      <c r="J74" s="2">
        <f t="shared" si="11"/>
        <v>53.9</v>
      </c>
      <c r="K74" s="2">
        <f t="shared" si="12"/>
        <v>56.1</v>
      </c>
      <c r="L74" s="2">
        <f t="shared" si="13"/>
        <v>53.9</v>
      </c>
      <c r="M74" s="8">
        <f t="shared" si="14"/>
        <v>56.1</v>
      </c>
    </row>
    <row r="75" spans="1:13">
      <c r="A75" s="12" t="s">
        <v>78</v>
      </c>
      <c r="B75" s="13">
        <v>60</v>
      </c>
      <c r="C75" s="13" t="s">
        <v>0</v>
      </c>
      <c r="D75" s="3" t="s">
        <v>207</v>
      </c>
      <c r="E75" s="2">
        <v>44.5</v>
      </c>
      <c r="F75" s="2">
        <v>46.5</v>
      </c>
      <c r="G75" s="2" t="s">
        <v>287</v>
      </c>
      <c r="H75" s="2">
        <f t="shared" si="9"/>
        <v>2</v>
      </c>
      <c r="I75" s="6">
        <f t="shared" si="10"/>
        <v>4.49438202247191E-2</v>
      </c>
      <c r="J75" s="2">
        <f t="shared" si="11"/>
        <v>48.95</v>
      </c>
      <c r="K75" s="2">
        <f t="shared" si="12"/>
        <v>51.15</v>
      </c>
      <c r="L75" s="2">
        <f t="shared" si="13"/>
        <v>48.95</v>
      </c>
      <c r="M75" s="8">
        <f t="shared" si="14"/>
        <v>51.15</v>
      </c>
    </row>
    <row r="76" spans="1:13">
      <c r="A76" s="12" t="s">
        <v>79</v>
      </c>
      <c r="B76" s="13">
        <v>60</v>
      </c>
      <c r="C76" s="13" t="s">
        <v>0</v>
      </c>
      <c r="D76" s="3" t="s">
        <v>208</v>
      </c>
      <c r="E76" s="2">
        <v>31.5</v>
      </c>
      <c r="F76" s="2">
        <v>32.5</v>
      </c>
      <c r="G76" s="2" t="s">
        <v>287</v>
      </c>
      <c r="H76" s="2">
        <f t="shared" si="9"/>
        <v>1</v>
      </c>
      <c r="I76" s="6">
        <f t="shared" si="10"/>
        <v>3.1746031746031744E-2</v>
      </c>
      <c r="J76" s="2">
        <f t="shared" si="11"/>
        <v>34.65</v>
      </c>
      <c r="K76" s="2">
        <f t="shared" si="12"/>
        <v>35.75</v>
      </c>
      <c r="L76" s="10">
        <f t="shared" si="13"/>
        <v>34.65</v>
      </c>
      <c r="M76" s="11">
        <f t="shared" si="14"/>
        <v>35.75</v>
      </c>
    </row>
    <row r="77" spans="1:13">
      <c r="A77" s="12" t="s">
        <v>80</v>
      </c>
      <c r="B77" s="13">
        <v>60</v>
      </c>
      <c r="C77" s="13" t="s">
        <v>0</v>
      </c>
      <c r="D77" s="3" t="s">
        <v>209</v>
      </c>
      <c r="E77" s="2">
        <v>38</v>
      </c>
      <c r="F77" s="2">
        <v>39.5</v>
      </c>
      <c r="G77" s="2" t="s">
        <v>287</v>
      </c>
      <c r="H77" s="2">
        <f t="shared" si="9"/>
        <v>1.5</v>
      </c>
      <c r="I77" s="6">
        <f t="shared" si="10"/>
        <v>3.9473684210526314E-2</v>
      </c>
      <c r="J77" s="2">
        <f t="shared" si="11"/>
        <v>41.8</v>
      </c>
      <c r="K77" s="2">
        <f t="shared" si="12"/>
        <v>43.45</v>
      </c>
      <c r="L77" s="2">
        <f t="shared" si="13"/>
        <v>41.8</v>
      </c>
      <c r="M77" s="8">
        <f t="shared" si="14"/>
        <v>43.45</v>
      </c>
    </row>
    <row r="78" spans="1:13">
      <c r="A78" s="12" t="s">
        <v>81</v>
      </c>
      <c r="B78" s="13">
        <v>60</v>
      </c>
      <c r="C78" s="13" t="s">
        <v>0</v>
      </c>
      <c r="D78" s="3" t="s">
        <v>210</v>
      </c>
      <c r="E78" s="2">
        <v>41.5</v>
      </c>
      <c r="F78" s="2">
        <v>43</v>
      </c>
      <c r="G78" s="2" t="s">
        <v>287</v>
      </c>
      <c r="H78" s="2">
        <f t="shared" si="9"/>
        <v>1.5</v>
      </c>
      <c r="I78" s="6">
        <f t="shared" si="10"/>
        <v>3.614457831325301E-2</v>
      </c>
      <c r="J78" s="2">
        <f t="shared" si="11"/>
        <v>45.65</v>
      </c>
      <c r="K78" s="2">
        <f t="shared" si="12"/>
        <v>47.3</v>
      </c>
      <c r="L78" s="10">
        <f t="shared" si="13"/>
        <v>45.65</v>
      </c>
      <c r="M78" s="11">
        <f t="shared" si="14"/>
        <v>47.3</v>
      </c>
    </row>
    <row r="79" spans="1:13">
      <c r="A79" s="12" t="s">
        <v>82</v>
      </c>
      <c r="B79" s="13">
        <v>60</v>
      </c>
      <c r="C79" s="13" t="s">
        <v>0</v>
      </c>
      <c r="D79" s="3" t="s">
        <v>211</v>
      </c>
      <c r="E79" s="2">
        <v>40</v>
      </c>
      <c r="F79" s="2">
        <v>41.5</v>
      </c>
      <c r="G79" s="2" t="s">
        <v>287</v>
      </c>
      <c r="H79" s="2">
        <f t="shared" si="9"/>
        <v>1.5</v>
      </c>
      <c r="I79" s="6">
        <f t="shared" si="10"/>
        <v>3.7499999999999999E-2</v>
      </c>
      <c r="J79" s="2">
        <f t="shared" si="11"/>
        <v>44</v>
      </c>
      <c r="K79" s="2">
        <f t="shared" si="12"/>
        <v>45.65</v>
      </c>
      <c r="L79" s="10">
        <f t="shared" si="13"/>
        <v>44</v>
      </c>
      <c r="M79" s="11">
        <f t="shared" si="14"/>
        <v>45.65</v>
      </c>
    </row>
    <row r="80" spans="1:13">
      <c r="A80" s="12" t="s">
        <v>83</v>
      </c>
      <c r="B80" s="13">
        <v>60</v>
      </c>
      <c r="C80" s="13" t="s">
        <v>0</v>
      </c>
      <c r="D80" s="3" t="s">
        <v>212</v>
      </c>
      <c r="E80" s="2">
        <v>48</v>
      </c>
      <c r="F80" s="2">
        <v>50</v>
      </c>
      <c r="G80" s="2" t="s">
        <v>287</v>
      </c>
      <c r="H80" s="2">
        <f t="shared" si="9"/>
        <v>2</v>
      </c>
      <c r="I80" s="6">
        <f t="shared" si="10"/>
        <v>4.1666666666666664E-2</v>
      </c>
      <c r="J80" s="2">
        <f t="shared" si="11"/>
        <v>52.8</v>
      </c>
      <c r="K80" s="2">
        <f t="shared" si="12"/>
        <v>55</v>
      </c>
      <c r="L80" s="10">
        <f t="shared" si="13"/>
        <v>52.8</v>
      </c>
      <c r="M80" s="11">
        <f t="shared" si="14"/>
        <v>55</v>
      </c>
    </row>
    <row r="81" spans="1:13">
      <c r="A81" s="12" t="s">
        <v>84</v>
      </c>
      <c r="B81" s="13">
        <v>60</v>
      </c>
      <c r="C81" s="13" t="s">
        <v>0</v>
      </c>
      <c r="D81" s="3" t="s">
        <v>213</v>
      </c>
      <c r="E81" s="2">
        <v>45</v>
      </c>
      <c r="F81" s="2">
        <v>47</v>
      </c>
      <c r="G81" s="2" t="s">
        <v>287</v>
      </c>
      <c r="H81" s="2">
        <f t="shared" si="9"/>
        <v>2</v>
      </c>
      <c r="I81" s="6">
        <f t="shared" si="10"/>
        <v>4.4444444444444446E-2</v>
      </c>
      <c r="J81" s="2">
        <f t="shared" si="11"/>
        <v>49.5</v>
      </c>
      <c r="K81" s="2">
        <f t="shared" si="12"/>
        <v>51.7</v>
      </c>
      <c r="L81" s="2">
        <f t="shared" si="13"/>
        <v>49.5</v>
      </c>
      <c r="M81" s="8">
        <f t="shared" si="14"/>
        <v>51.7</v>
      </c>
    </row>
    <row r="82" spans="1:13">
      <c r="A82" s="12" t="s">
        <v>85</v>
      </c>
      <c r="B82" s="13">
        <v>60</v>
      </c>
      <c r="C82" s="13" t="s">
        <v>0</v>
      </c>
      <c r="D82" s="3" t="s">
        <v>214</v>
      </c>
      <c r="E82" s="2">
        <v>42.5</v>
      </c>
      <c r="F82" s="2">
        <v>44</v>
      </c>
      <c r="G82" s="2" t="s">
        <v>287</v>
      </c>
      <c r="H82" s="2">
        <f t="shared" si="9"/>
        <v>1.5</v>
      </c>
      <c r="I82" s="6">
        <f t="shared" si="10"/>
        <v>3.5294117647058823E-2</v>
      </c>
      <c r="J82" s="2">
        <f t="shared" si="11"/>
        <v>46.75</v>
      </c>
      <c r="K82" s="2">
        <f t="shared" si="12"/>
        <v>48.4</v>
      </c>
      <c r="L82" s="10">
        <f t="shared" si="13"/>
        <v>46.75</v>
      </c>
      <c r="M82" s="11">
        <f t="shared" si="14"/>
        <v>48.4</v>
      </c>
    </row>
    <row r="83" spans="1:13" ht="14.65" thickBot="1">
      <c r="A83" s="14" t="s">
        <v>86</v>
      </c>
      <c r="B83" s="16">
        <v>60</v>
      </c>
      <c r="C83" s="16" t="s">
        <v>0</v>
      </c>
      <c r="D83" s="15" t="s">
        <v>215</v>
      </c>
      <c r="E83" s="1">
        <v>51</v>
      </c>
      <c r="F83" s="1">
        <v>53</v>
      </c>
      <c r="G83" s="1" t="s">
        <v>287</v>
      </c>
      <c r="H83" s="1">
        <f t="shared" si="9"/>
        <v>2</v>
      </c>
      <c r="I83" s="7">
        <f t="shared" si="10"/>
        <v>3.9215686274509803E-2</v>
      </c>
      <c r="J83" s="1">
        <f t="shared" si="11"/>
        <v>56.1</v>
      </c>
      <c r="K83" s="1">
        <f t="shared" si="12"/>
        <v>58.3</v>
      </c>
      <c r="L83" s="1">
        <f t="shared" si="13"/>
        <v>56.1</v>
      </c>
      <c r="M83" s="1">
        <f t="shared" si="14"/>
        <v>58.3</v>
      </c>
    </row>
    <row r="84" spans="1:13">
      <c r="A84" s="26"/>
      <c r="B84" s="26"/>
      <c r="C84" s="26"/>
      <c r="E84" s="27"/>
      <c r="F84" s="27"/>
      <c r="G84" s="27"/>
      <c r="H84" s="27"/>
      <c r="I84" s="28"/>
      <c r="J84" s="27"/>
      <c r="K84" s="27"/>
      <c r="L84" s="27"/>
      <c r="M84" s="27"/>
    </row>
    <row r="85" spans="1:13">
      <c r="A85" s="26"/>
      <c r="B85" s="26"/>
      <c r="C85" s="26"/>
      <c r="E85" s="27"/>
      <c r="F85" s="27"/>
      <c r="G85" s="27"/>
      <c r="H85" s="27"/>
      <c r="I85" s="28"/>
      <c r="J85" s="27"/>
      <c r="K85" s="27"/>
      <c r="L85" s="27"/>
      <c r="M85" s="27"/>
    </row>
    <row r="86" spans="1:13" ht="14.65" thickBot="1">
      <c r="A86" s="29" t="s">
        <v>281</v>
      </c>
      <c r="B86" s="26"/>
      <c r="C86" s="26"/>
      <c r="E86" s="27"/>
      <c r="F86" s="27"/>
      <c r="G86" s="38"/>
      <c r="H86" s="27"/>
      <c r="I86" s="28"/>
      <c r="J86" s="27"/>
      <c r="K86" s="27"/>
      <c r="L86" s="27"/>
      <c r="M86" s="27"/>
    </row>
    <row r="87" spans="1:13">
      <c r="A87" s="21" t="s">
        <v>87</v>
      </c>
      <c r="B87" s="22">
        <v>200</v>
      </c>
      <c r="C87" s="22" t="s">
        <v>150</v>
      </c>
      <c r="D87" s="23" t="s">
        <v>216</v>
      </c>
      <c r="E87" s="19">
        <v>73.5</v>
      </c>
      <c r="F87" s="34">
        <v>76</v>
      </c>
      <c r="G87" s="19" t="s">
        <v>287</v>
      </c>
      <c r="H87" s="36">
        <f t="shared" si="9"/>
        <v>2.5</v>
      </c>
      <c r="I87" s="20">
        <f t="shared" si="10"/>
        <v>3.4013605442176874E-2</v>
      </c>
      <c r="J87" s="19">
        <f t="shared" si="11"/>
        <v>80.849999999999994</v>
      </c>
      <c r="K87" s="19">
        <f t="shared" si="12"/>
        <v>83.6</v>
      </c>
      <c r="L87" s="24">
        <f t="shared" si="13"/>
        <v>80.849999999999994</v>
      </c>
      <c r="M87" s="25">
        <f t="shared" si="14"/>
        <v>83.6</v>
      </c>
    </row>
    <row r="88" spans="1:13">
      <c r="A88" s="12" t="s">
        <v>88</v>
      </c>
      <c r="B88" s="13">
        <v>200</v>
      </c>
      <c r="C88" s="13" t="s">
        <v>150</v>
      </c>
      <c r="D88" s="3" t="s">
        <v>217</v>
      </c>
      <c r="E88" s="2">
        <v>74</v>
      </c>
      <c r="F88" s="35">
        <v>76.5</v>
      </c>
      <c r="G88" s="2" t="s">
        <v>287</v>
      </c>
      <c r="H88" s="37">
        <f t="shared" si="9"/>
        <v>2.5</v>
      </c>
      <c r="I88" s="6">
        <f t="shared" si="10"/>
        <v>3.3783783783783786E-2</v>
      </c>
      <c r="J88" s="2">
        <f t="shared" si="11"/>
        <v>81.400000000000006</v>
      </c>
      <c r="K88" s="2">
        <f t="shared" si="12"/>
        <v>84.15</v>
      </c>
      <c r="L88" s="10">
        <f t="shared" si="13"/>
        <v>81.400000000000006</v>
      </c>
      <c r="M88" s="11">
        <f t="shared" si="14"/>
        <v>84.15</v>
      </c>
    </row>
    <row r="89" spans="1:13">
      <c r="A89" s="12" t="s">
        <v>89</v>
      </c>
      <c r="B89" s="13">
        <v>200</v>
      </c>
      <c r="C89" s="13" t="s">
        <v>150</v>
      </c>
      <c r="D89" s="3" t="s">
        <v>218</v>
      </c>
      <c r="E89" s="2">
        <v>72.5</v>
      </c>
      <c r="F89" s="35">
        <v>75</v>
      </c>
      <c r="G89" s="2" t="s">
        <v>287</v>
      </c>
      <c r="H89" s="37">
        <f t="shared" si="9"/>
        <v>2.5</v>
      </c>
      <c r="I89" s="6">
        <f t="shared" si="10"/>
        <v>3.4482758620689655E-2</v>
      </c>
      <c r="J89" s="2">
        <f t="shared" si="11"/>
        <v>79.75</v>
      </c>
      <c r="K89" s="2">
        <f t="shared" si="12"/>
        <v>82.5</v>
      </c>
      <c r="L89" s="10">
        <f t="shared" si="13"/>
        <v>79.75</v>
      </c>
      <c r="M89" s="11">
        <f t="shared" si="14"/>
        <v>82.5</v>
      </c>
    </row>
    <row r="90" spans="1:13">
      <c r="A90" s="12" t="s">
        <v>90</v>
      </c>
      <c r="B90" s="13">
        <v>200</v>
      </c>
      <c r="C90" s="13" t="s">
        <v>150</v>
      </c>
      <c r="D90" s="3" t="s">
        <v>219</v>
      </c>
      <c r="E90" s="2">
        <v>74</v>
      </c>
      <c r="F90" s="35">
        <v>76.5</v>
      </c>
      <c r="G90" s="2" t="s">
        <v>287</v>
      </c>
      <c r="H90" s="37">
        <f t="shared" si="9"/>
        <v>2.5</v>
      </c>
      <c r="I90" s="6">
        <f t="shared" si="10"/>
        <v>3.3783783783783786E-2</v>
      </c>
      <c r="J90" s="2">
        <f t="shared" si="11"/>
        <v>81.400000000000006</v>
      </c>
      <c r="K90" s="2">
        <f t="shared" si="12"/>
        <v>84.15</v>
      </c>
      <c r="L90" s="10">
        <f t="shared" si="13"/>
        <v>81.400000000000006</v>
      </c>
      <c r="M90" s="11">
        <f t="shared" si="14"/>
        <v>84.15</v>
      </c>
    </row>
    <row r="91" spans="1:13">
      <c r="A91" s="12" t="s">
        <v>91</v>
      </c>
      <c r="B91" s="13">
        <v>200</v>
      </c>
      <c r="C91" s="13" t="s">
        <v>150</v>
      </c>
      <c r="D91" s="3" t="s">
        <v>220</v>
      </c>
      <c r="E91" s="2">
        <v>61</v>
      </c>
      <c r="F91" s="35">
        <v>63.5</v>
      </c>
      <c r="G91" s="2" t="s">
        <v>287</v>
      </c>
      <c r="H91" s="37">
        <f t="shared" si="9"/>
        <v>2.5</v>
      </c>
      <c r="I91" s="6">
        <f t="shared" si="10"/>
        <v>4.0983606557377046E-2</v>
      </c>
      <c r="J91" s="2">
        <f t="shared" si="11"/>
        <v>67.099999999999994</v>
      </c>
      <c r="K91" s="2">
        <f t="shared" si="12"/>
        <v>69.849999999999994</v>
      </c>
      <c r="L91" s="10">
        <f t="shared" si="13"/>
        <v>67.099999999999994</v>
      </c>
      <c r="M91" s="11">
        <f t="shared" si="14"/>
        <v>69.849999999999994</v>
      </c>
    </row>
    <row r="92" spans="1:13">
      <c r="A92" s="12" t="s">
        <v>92</v>
      </c>
      <c r="B92" s="13">
        <v>25</v>
      </c>
      <c r="C92" s="13" t="s">
        <v>150</v>
      </c>
      <c r="D92" s="3" t="s">
        <v>221</v>
      </c>
      <c r="E92" s="2">
        <v>24.5</v>
      </c>
      <c r="F92" s="35">
        <v>25.5</v>
      </c>
      <c r="G92" s="2" t="s">
        <v>287</v>
      </c>
      <c r="H92" s="37">
        <f t="shared" si="9"/>
        <v>1</v>
      </c>
      <c r="I92" s="6">
        <f t="shared" si="10"/>
        <v>4.0816326530612242E-2</v>
      </c>
      <c r="J92" s="2">
        <f t="shared" si="11"/>
        <v>26.95</v>
      </c>
      <c r="K92" s="2">
        <f t="shared" si="12"/>
        <v>28.05</v>
      </c>
      <c r="L92" s="2">
        <f t="shared" si="13"/>
        <v>26.95</v>
      </c>
      <c r="M92" s="8">
        <f t="shared" si="14"/>
        <v>28.05</v>
      </c>
    </row>
    <row r="93" spans="1:13">
      <c r="A93" s="12" t="s">
        <v>93</v>
      </c>
      <c r="B93" s="13">
        <v>200</v>
      </c>
      <c r="C93" s="13" t="s">
        <v>150</v>
      </c>
      <c r="D93" s="3" t="s">
        <v>222</v>
      </c>
      <c r="E93" s="2">
        <v>70</v>
      </c>
      <c r="F93" s="35">
        <v>72.5</v>
      </c>
      <c r="G93" s="2" t="s">
        <v>287</v>
      </c>
      <c r="H93" s="37">
        <f t="shared" si="9"/>
        <v>2.5</v>
      </c>
      <c r="I93" s="6">
        <f t="shared" si="10"/>
        <v>3.5714285714285712E-2</v>
      </c>
      <c r="J93" s="2">
        <f t="shared" si="11"/>
        <v>77</v>
      </c>
      <c r="K93" s="2">
        <f t="shared" si="12"/>
        <v>79.75</v>
      </c>
      <c r="L93" s="10">
        <f t="shared" si="13"/>
        <v>77</v>
      </c>
      <c r="M93" s="11">
        <f t="shared" si="14"/>
        <v>79.75</v>
      </c>
    </row>
    <row r="94" spans="1:13">
      <c r="A94" s="12" t="s">
        <v>94</v>
      </c>
      <c r="B94" s="13">
        <v>200</v>
      </c>
      <c r="C94" s="13" t="s">
        <v>150</v>
      </c>
      <c r="D94" s="3" t="s">
        <v>223</v>
      </c>
      <c r="E94" s="2">
        <v>75.5</v>
      </c>
      <c r="F94" s="35">
        <v>78</v>
      </c>
      <c r="G94" s="2" t="s">
        <v>287</v>
      </c>
      <c r="H94" s="37">
        <f t="shared" si="9"/>
        <v>2.5</v>
      </c>
      <c r="I94" s="6">
        <f t="shared" si="10"/>
        <v>3.3112582781456956E-2</v>
      </c>
      <c r="J94" s="2">
        <f t="shared" si="11"/>
        <v>83.05</v>
      </c>
      <c r="K94" s="2">
        <f t="shared" si="12"/>
        <v>85.8</v>
      </c>
      <c r="L94" s="10">
        <f t="shared" si="13"/>
        <v>83.05</v>
      </c>
      <c r="M94" s="11">
        <f t="shared" si="14"/>
        <v>85.8</v>
      </c>
    </row>
    <row r="95" spans="1:13">
      <c r="A95" s="12" t="s">
        <v>95</v>
      </c>
      <c r="B95" s="13">
        <v>200</v>
      </c>
      <c r="C95" s="13" t="s">
        <v>150</v>
      </c>
      <c r="D95" s="3" t="s">
        <v>224</v>
      </c>
      <c r="E95" s="2">
        <v>61</v>
      </c>
      <c r="F95" s="35">
        <v>63.5</v>
      </c>
      <c r="G95" s="2" t="s">
        <v>287</v>
      </c>
      <c r="H95" s="37">
        <f t="shared" si="9"/>
        <v>2.5</v>
      </c>
      <c r="I95" s="6">
        <f t="shared" si="10"/>
        <v>4.0983606557377046E-2</v>
      </c>
      <c r="J95" s="2">
        <f t="shared" si="11"/>
        <v>67.099999999999994</v>
      </c>
      <c r="K95" s="2">
        <f t="shared" si="12"/>
        <v>69.849999999999994</v>
      </c>
      <c r="L95" s="10">
        <f t="shared" si="13"/>
        <v>67.099999999999994</v>
      </c>
      <c r="M95" s="11">
        <f t="shared" si="14"/>
        <v>69.849999999999994</v>
      </c>
    </row>
    <row r="96" spans="1:13">
      <c r="A96" s="12" t="s">
        <v>96</v>
      </c>
      <c r="B96" s="13">
        <v>200</v>
      </c>
      <c r="C96" s="13" t="s">
        <v>150</v>
      </c>
      <c r="D96" s="3" t="s">
        <v>225</v>
      </c>
      <c r="E96" s="2">
        <v>97</v>
      </c>
      <c r="F96" s="35">
        <v>100.5</v>
      </c>
      <c r="G96" s="2" t="s">
        <v>287</v>
      </c>
      <c r="H96" s="37">
        <f t="shared" si="9"/>
        <v>3.5</v>
      </c>
      <c r="I96" s="6">
        <f t="shared" si="10"/>
        <v>3.608247422680412E-2</v>
      </c>
      <c r="J96" s="2">
        <f t="shared" si="11"/>
        <v>106.7</v>
      </c>
      <c r="K96" s="2">
        <f t="shared" si="12"/>
        <v>110.55</v>
      </c>
      <c r="L96" s="10">
        <f t="shared" si="13"/>
        <v>106.7</v>
      </c>
      <c r="M96" s="11">
        <f t="shared" si="14"/>
        <v>110.55</v>
      </c>
    </row>
    <row r="97" spans="1:13">
      <c r="A97" s="12" t="s">
        <v>97</v>
      </c>
      <c r="B97" s="13">
        <v>200</v>
      </c>
      <c r="C97" s="13" t="s">
        <v>150</v>
      </c>
      <c r="D97" s="3" t="s">
        <v>226</v>
      </c>
      <c r="E97" s="2">
        <v>67</v>
      </c>
      <c r="F97" s="35">
        <v>69.5</v>
      </c>
      <c r="G97" s="2" t="s">
        <v>287</v>
      </c>
      <c r="H97" s="37">
        <f t="shared" si="9"/>
        <v>2.5</v>
      </c>
      <c r="I97" s="6">
        <f t="shared" si="10"/>
        <v>3.7313432835820892E-2</v>
      </c>
      <c r="J97" s="2">
        <f t="shared" si="11"/>
        <v>73.7</v>
      </c>
      <c r="K97" s="2">
        <f t="shared" si="12"/>
        <v>76.45</v>
      </c>
      <c r="L97" s="10">
        <f t="shared" si="13"/>
        <v>73.7</v>
      </c>
      <c r="M97" s="11">
        <f t="shared" si="14"/>
        <v>76.45</v>
      </c>
    </row>
    <row r="98" spans="1:13">
      <c r="A98" s="12" t="s">
        <v>98</v>
      </c>
      <c r="B98" s="13">
        <v>200</v>
      </c>
      <c r="C98" s="13" t="s">
        <v>150</v>
      </c>
      <c r="D98" s="3" t="s">
        <v>227</v>
      </c>
      <c r="E98" s="2">
        <v>58.5</v>
      </c>
      <c r="F98" s="35">
        <v>61</v>
      </c>
      <c r="G98" s="2" t="s">
        <v>287</v>
      </c>
      <c r="H98" s="37">
        <f t="shared" si="9"/>
        <v>2.5</v>
      </c>
      <c r="I98" s="6">
        <f t="shared" si="10"/>
        <v>4.2735042735042736E-2</v>
      </c>
      <c r="J98" s="2">
        <f t="shared" si="11"/>
        <v>64.349999999999994</v>
      </c>
      <c r="K98" s="2">
        <f t="shared" si="12"/>
        <v>67.099999999999994</v>
      </c>
      <c r="L98" s="10">
        <f t="shared" si="13"/>
        <v>64.349999999999994</v>
      </c>
      <c r="M98" s="11">
        <f t="shared" si="14"/>
        <v>67.099999999999994</v>
      </c>
    </row>
    <row r="99" spans="1:13">
      <c r="A99" s="12" t="s">
        <v>99</v>
      </c>
      <c r="B99" s="13">
        <v>200</v>
      </c>
      <c r="C99" s="13" t="s">
        <v>150</v>
      </c>
      <c r="D99" s="3" t="s">
        <v>228</v>
      </c>
      <c r="E99" s="2">
        <v>58.5</v>
      </c>
      <c r="F99" s="35">
        <v>61</v>
      </c>
      <c r="G99" s="2" t="s">
        <v>287</v>
      </c>
      <c r="H99" s="37">
        <f t="shared" si="9"/>
        <v>2.5</v>
      </c>
      <c r="I99" s="6">
        <f t="shared" si="10"/>
        <v>4.2735042735042736E-2</v>
      </c>
      <c r="J99" s="2">
        <f t="shared" si="11"/>
        <v>64.349999999999994</v>
      </c>
      <c r="K99" s="2">
        <f t="shared" si="12"/>
        <v>67.099999999999994</v>
      </c>
      <c r="L99" s="10">
        <f t="shared" si="13"/>
        <v>64.349999999999994</v>
      </c>
      <c r="M99" s="11">
        <f t="shared" si="14"/>
        <v>67.099999999999994</v>
      </c>
    </row>
    <row r="100" spans="1:13">
      <c r="A100" s="12" t="s">
        <v>100</v>
      </c>
      <c r="B100" s="13">
        <v>200</v>
      </c>
      <c r="C100" s="13" t="s">
        <v>150</v>
      </c>
      <c r="D100" s="3" t="s">
        <v>229</v>
      </c>
      <c r="E100" s="2">
        <v>61</v>
      </c>
      <c r="F100" s="35">
        <v>63.5</v>
      </c>
      <c r="G100" s="2" t="s">
        <v>287</v>
      </c>
      <c r="H100" s="37">
        <f t="shared" si="9"/>
        <v>2.5</v>
      </c>
      <c r="I100" s="6">
        <f t="shared" si="10"/>
        <v>4.0983606557377046E-2</v>
      </c>
      <c r="J100" s="2">
        <f t="shared" si="11"/>
        <v>67.099999999999994</v>
      </c>
      <c r="K100" s="2">
        <f t="shared" si="12"/>
        <v>69.849999999999994</v>
      </c>
      <c r="L100" s="10">
        <f t="shared" si="13"/>
        <v>67.099999999999994</v>
      </c>
      <c r="M100" s="11">
        <f t="shared" si="14"/>
        <v>69.849999999999994</v>
      </c>
    </row>
    <row r="101" spans="1:13">
      <c r="A101" s="12" t="s">
        <v>101</v>
      </c>
      <c r="B101" s="13">
        <v>200</v>
      </c>
      <c r="C101" s="13" t="s">
        <v>150</v>
      </c>
      <c r="D101" s="3" t="s">
        <v>230</v>
      </c>
      <c r="E101" s="2">
        <v>63</v>
      </c>
      <c r="F101" s="35">
        <v>65.5</v>
      </c>
      <c r="G101" s="2" t="s">
        <v>287</v>
      </c>
      <c r="H101" s="37">
        <f t="shared" si="9"/>
        <v>2.5</v>
      </c>
      <c r="I101" s="6">
        <f t="shared" si="10"/>
        <v>3.968253968253968E-2</v>
      </c>
      <c r="J101" s="2">
        <f t="shared" si="11"/>
        <v>69.3</v>
      </c>
      <c r="K101" s="2">
        <f t="shared" si="12"/>
        <v>72.05</v>
      </c>
      <c r="L101" s="10">
        <f t="shared" si="13"/>
        <v>69.3</v>
      </c>
      <c r="M101" s="11">
        <f t="shared" si="14"/>
        <v>72.05</v>
      </c>
    </row>
    <row r="102" spans="1:13">
      <c r="A102" s="12" t="s">
        <v>102</v>
      </c>
      <c r="B102" s="13">
        <v>200</v>
      </c>
      <c r="C102" s="13" t="s">
        <v>150</v>
      </c>
      <c r="D102" s="3" t="s">
        <v>231</v>
      </c>
      <c r="E102" s="2">
        <v>66</v>
      </c>
      <c r="F102" s="35">
        <v>68.5</v>
      </c>
      <c r="G102" s="2" t="s">
        <v>287</v>
      </c>
      <c r="H102" s="37">
        <f t="shared" si="9"/>
        <v>2.5</v>
      </c>
      <c r="I102" s="6">
        <f t="shared" si="10"/>
        <v>3.787878787878788E-2</v>
      </c>
      <c r="J102" s="2">
        <f t="shared" si="11"/>
        <v>72.599999999999994</v>
      </c>
      <c r="K102" s="2">
        <f t="shared" si="12"/>
        <v>75.349999999999994</v>
      </c>
      <c r="L102" s="10">
        <f t="shared" si="13"/>
        <v>72.599999999999994</v>
      </c>
      <c r="M102" s="11">
        <f t="shared" si="14"/>
        <v>75.349999999999994</v>
      </c>
    </row>
    <row r="103" spans="1:13">
      <c r="A103" s="12" t="s">
        <v>103</v>
      </c>
      <c r="B103" s="13">
        <v>200</v>
      </c>
      <c r="C103" s="13" t="s">
        <v>150</v>
      </c>
      <c r="D103" s="3" t="s">
        <v>232</v>
      </c>
      <c r="E103" s="2">
        <v>58.5</v>
      </c>
      <c r="F103" s="35">
        <v>61</v>
      </c>
      <c r="G103" s="2" t="s">
        <v>287</v>
      </c>
      <c r="H103" s="37">
        <f t="shared" si="9"/>
        <v>2.5</v>
      </c>
      <c r="I103" s="6">
        <f t="shared" si="10"/>
        <v>4.2735042735042736E-2</v>
      </c>
      <c r="J103" s="2">
        <f t="shared" si="11"/>
        <v>64.349999999999994</v>
      </c>
      <c r="K103" s="2">
        <f t="shared" si="12"/>
        <v>67.099999999999994</v>
      </c>
      <c r="L103" s="10">
        <f t="shared" si="13"/>
        <v>64.349999999999994</v>
      </c>
      <c r="M103" s="11">
        <f t="shared" si="14"/>
        <v>67.099999999999994</v>
      </c>
    </row>
    <row r="104" spans="1:13">
      <c r="A104" s="12" t="s">
        <v>104</v>
      </c>
      <c r="B104" s="13">
        <v>200</v>
      </c>
      <c r="C104" s="13" t="s">
        <v>150</v>
      </c>
      <c r="D104" s="3" t="s">
        <v>233</v>
      </c>
      <c r="E104" s="2">
        <v>70.5</v>
      </c>
      <c r="F104" s="35">
        <v>73</v>
      </c>
      <c r="G104" s="2" t="s">
        <v>287</v>
      </c>
      <c r="H104" s="37">
        <f t="shared" si="9"/>
        <v>2.5</v>
      </c>
      <c r="I104" s="6">
        <f t="shared" si="10"/>
        <v>3.5460992907801421E-2</v>
      </c>
      <c r="J104" s="2">
        <f t="shared" si="11"/>
        <v>77.55</v>
      </c>
      <c r="K104" s="2">
        <f t="shared" si="12"/>
        <v>80.3</v>
      </c>
      <c r="L104" s="10">
        <f t="shared" si="13"/>
        <v>77.55</v>
      </c>
      <c r="M104" s="11">
        <f t="shared" si="14"/>
        <v>80.3</v>
      </c>
    </row>
    <row r="105" spans="1:13">
      <c r="A105" s="12" t="s">
        <v>105</v>
      </c>
      <c r="B105" s="13">
        <v>200</v>
      </c>
      <c r="C105" s="13" t="s">
        <v>150</v>
      </c>
      <c r="D105" s="3" t="s">
        <v>234</v>
      </c>
      <c r="E105" s="2">
        <v>65.5</v>
      </c>
      <c r="F105" s="35">
        <v>68</v>
      </c>
      <c r="G105" s="2" t="s">
        <v>287</v>
      </c>
      <c r="H105" s="37">
        <f t="shared" si="9"/>
        <v>2.5</v>
      </c>
      <c r="I105" s="6">
        <f t="shared" si="10"/>
        <v>3.8167938931297711E-2</v>
      </c>
      <c r="J105" s="2">
        <f t="shared" si="11"/>
        <v>72.05</v>
      </c>
      <c r="K105" s="2">
        <f t="shared" si="12"/>
        <v>74.8</v>
      </c>
      <c r="L105" s="10">
        <f t="shared" si="13"/>
        <v>72.05</v>
      </c>
      <c r="M105" s="11">
        <f t="shared" si="14"/>
        <v>74.8</v>
      </c>
    </row>
    <row r="106" spans="1:13">
      <c r="A106" s="12" t="s">
        <v>106</v>
      </c>
      <c r="B106" s="13">
        <v>200</v>
      </c>
      <c r="C106" s="13" t="s">
        <v>150</v>
      </c>
      <c r="D106" s="3" t="s">
        <v>235</v>
      </c>
      <c r="E106" s="2">
        <v>61.5</v>
      </c>
      <c r="F106" s="35">
        <v>64</v>
      </c>
      <c r="G106" s="2" t="s">
        <v>287</v>
      </c>
      <c r="H106" s="37">
        <f t="shared" si="9"/>
        <v>2.5</v>
      </c>
      <c r="I106" s="6">
        <f t="shared" si="10"/>
        <v>4.065040650406504E-2</v>
      </c>
      <c r="J106" s="2">
        <f t="shared" si="11"/>
        <v>67.650000000000006</v>
      </c>
      <c r="K106" s="2">
        <f t="shared" si="12"/>
        <v>70.400000000000006</v>
      </c>
      <c r="L106" s="10">
        <f t="shared" si="13"/>
        <v>67.650000000000006</v>
      </c>
      <c r="M106" s="11">
        <f t="shared" si="14"/>
        <v>70.400000000000006</v>
      </c>
    </row>
    <row r="107" spans="1:13">
      <c r="A107" s="12" t="s">
        <v>107</v>
      </c>
      <c r="B107" s="13">
        <v>200</v>
      </c>
      <c r="C107" s="13" t="s">
        <v>150</v>
      </c>
      <c r="D107" s="3" t="s">
        <v>236</v>
      </c>
      <c r="E107" s="2">
        <v>50.5</v>
      </c>
      <c r="F107" s="35">
        <v>52.5</v>
      </c>
      <c r="G107" s="2" t="s">
        <v>287</v>
      </c>
      <c r="H107" s="37">
        <f t="shared" si="9"/>
        <v>2</v>
      </c>
      <c r="I107" s="6">
        <f t="shared" si="10"/>
        <v>3.9603960396039604E-2</v>
      </c>
      <c r="J107" s="2">
        <f t="shared" si="11"/>
        <v>55.55</v>
      </c>
      <c r="K107" s="2">
        <f t="shared" si="12"/>
        <v>57.75</v>
      </c>
      <c r="L107" s="10">
        <f t="shared" si="13"/>
        <v>55.55</v>
      </c>
      <c r="M107" s="11">
        <f t="shared" si="14"/>
        <v>57.75</v>
      </c>
    </row>
    <row r="108" spans="1:13">
      <c r="A108" s="12" t="s">
        <v>108</v>
      </c>
      <c r="B108" s="13">
        <v>200</v>
      </c>
      <c r="C108" s="13" t="s">
        <v>150</v>
      </c>
      <c r="D108" s="3" t="s">
        <v>237</v>
      </c>
      <c r="E108" s="2">
        <v>76</v>
      </c>
      <c r="F108" s="35">
        <v>79</v>
      </c>
      <c r="G108" s="2" t="s">
        <v>287</v>
      </c>
      <c r="H108" s="37">
        <f t="shared" si="9"/>
        <v>3</v>
      </c>
      <c r="I108" s="6">
        <f t="shared" si="10"/>
        <v>3.9473684210526314E-2</v>
      </c>
      <c r="J108" s="2">
        <f t="shared" si="11"/>
        <v>83.6</v>
      </c>
      <c r="K108" s="2">
        <f t="shared" si="12"/>
        <v>86.9</v>
      </c>
      <c r="L108" s="10">
        <f t="shared" si="13"/>
        <v>83.6</v>
      </c>
      <c r="M108" s="11">
        <f t="shared" si="14"/>
        <v>86.9</v>
      </c>
    </row>
    <row r="109" spans="1:13">
      <c r="A109" s="12" t="s">
        <v>109</v>
      </c>
      <c r="B109" s="13">
        <v>200</v>
      </c>
      <c r="C109" s="13" t="s">
        <v>150</v>
      </c>
      <c r="D109" s="3" t="s">
        <v>238</v>
      </c>
      <c r="E109" s="2">
        <v>73</v>
      </c>
      <c r="F109" s="35">
        <v>76</v>
      </c>
      <c r="G109" s="2" t="s">
        <v>287</v>
      </c>
      <c r="H109" s="37">
        <f t="shared" si="9"/>
        <v>3</v>
      </c>
      <c r="I109" s="6">
        <f t="shared" si="10"/>
        <v>4.1095890410958902E-2</v>
      </c>
      <c r="J109" s="2">
        <f t="shared" si="11"/>
        <v>80.3</v>
      </c>
      <c r="K109" s="2">
        <f t="shared" si="12"/>
        <v>83.6</v>
      </c>
      <c r="L109" s="10">
        <f t="shared" si="13"/>
        <v>80.3</v>
      </c>
      <c r="M109" s="11">
        <f t="shared" si="14"/>
        <v>83.6</v>
      </c>
    </row>
    <row r="110" spans="1:13">
      <c r="A110" s="12" t="s">
        <v>110</v>
      </c>
      <c r="B110" s="13">
        <v>200</v>
      </c>
      <c r="C110" s="13" t="s">
        <v>150</v>
      </c>
      <c r="D110" s="3" t="s">
        <v>239</v>
      </c>
      <c r="E110" s="2">
        <v>61</v>
      </c>
      <c r="F110" s="35">
        <v>63.5</v>
      </c>
      <c r="G110" s="2" t="s">
        <v>287</v>
      </c>
      <c r="H110" s="37">
        <f t="shared" si="9"/>
        <v>2.5</v>
      </c>
      <c r="I110" s="6">
        <f t="shared" si="10"/>
        <v>4.0983606557377046E-2</v>
      </c>
      <c r="J110" s="2">
        <f t="shared" si="11"/>
        <v>67.099999999999994</v>
      </c>
      <c r="K110" s="2">
        <f t="shared" si="12"/>
        <v>69.849999999999994</v>
      </c>
      <c r="L110" s="10">
        <f t="shared" si="13"/>
        <v>67.099999999999994</v>
      </c>
      <c r="M110" s="11">
        <f t="shared" si="14"/>
        <v>69.849999999999994</v>
      </c>
    </row>
    <row r="111" spans="1:13">
      <c r="A111" s="12" t="s">
        <v>111</v>
      </c>
      <c r="B111" s="13">
        <v>200</v>
      </c>
      <c r="C111" s="13" t="s">
        <v>150</v>
      </c>
      <c r="D111" s="3" t="s">
        <v>240</v>
      </c>
      <c r="E111" s="2">
        <v>62.5</v>
      </c>
      <c r="F111" s="35">
        <v>65</v>
      </c>
      <c r="G111" s="2" t="s">
        <v>287</v>
      </c>
      <c r="H111" s="37">
        <f t="shared" si="9"/>
        <v>2.5</v>
      </c>
      <c r="I111" s="6">
        <f t="shared" si="10"/>
        <v>0.04</v>
      </c>
      <c r="J111" s="2">
        <f t="shared" si="11"/>
        <v>68.75</v>
      </c>
      <c r="K111" s="2">
        <f t="shared" si="12"/>
        <v>71.5</v>
      </c>
      <c r="L111" s="10">
        <f t="shared" si="13"/>
        <v>68.75</v>
      </c>
      <c r="M111" s="11">
        <f t="shared" si="14"/>
        <v>71.5</v>
      </c>
    </row>
    <row r="112" spans="1:13">
      <c r="A112" s="12" t="s">
        <v>112</v>
      </c>
      <c r="B112" s="13">
        <v>200</v>
      </c>
      <c r="C112" s="13" t="s">
        <v>150</v>
      </c>
      <c r="D112" s="3" t="s">
        <v>241</v>
      </c>
      <c r="E112" s="2">
        <v>61.5</v>
      </c>
      <c r="F112" s="35">
        <v>64</v>
      </c>
      <c r="G112" s="2" t="s">
        <v>287</v>
      </c>
      <c r="H112" s="37">
        <f t="shared" si="9"/>
        <v>2.5</v>
      </c>
      <c r="I112" s="6">
        <f t="shared" si="10"/>
        <v>4.065040650406504E-2</v>
      </c>
      <c r="J112" s="2">
        <f t="shared" si="11"/>
        <v>67.650000000000006</v>
      </c>
      <c r="K112" s="2">
        <f t="shared" si="12"/>
        <v>70.400000000000006</v>
      </c>
      <c r="L112" s="10">
        <f t="shared" si="13"/>
        <v>67.650000000000006</v>
      </c>
      <c r="M112" s="11">
        <f t="shared" si="14"/>
        <v>70.400000000000006</v>
      </c>
    </row>
    <row r="113" spans="1:13">
      <c r="A113" s="12" t="s">
        <v>113</v>
      </c>
      <c r="B113" s="13">
        <v>200</v>
      </c>
      <c r="C113" s="13" t="s">
        <v>150</v>
      </c>
      <c r="D113" s="3" t="s">
        <v>242</v>
      </c>
      <c r="E113" s="2">
        <v>61</v>
      </c>
      <c r="F113" s="35">
        <v>63.5</v>
      </c>
      <c r="G113" s="2" t="s">
        <v>287</v>
      </c>
      <c r="H113" s="37">
        <f t="shared" si="9"/>
        <v>2.5</v>
      </c>
      <c r="I113" s="6">
        <f t="shared" si="10"/>
        <v>4.0983606557377046E-2</v>
      </c>
      <c r="J113" s="2">
        <f t="shared" si="11"/>
        <v>67.099999999999994</v>
      </c>
      <c r="K113" s="2">
        <f t="shared" si="12"/>
        <v>69.849999999999994</v>
      </c>
      <c r="L113" s="10">
        <f t="shared" si="13"/>
        <v>67.099999999999994</v>
      </c>
      <c r="M113" s="11">
        <f t="shared" si="14"/>
        <v>69.849999999999994</v>
      </c>
    </row>
    <row r="114" spans="1:13">
      <c r="A114" s="12" t="s">
        <v>114</v>
      </c>
      <c r="B114" s="13">
        <v>200</v>
      </c>
      <c r="C114" s="13" t="s">
        <v>150</v>
      </c>
      <c r="D114" s="3" t="s">
        <v>243</v>
      </c>
      <c r="E114" s="2">
        <v>61</v>
      </c>
      <c r="F114" s="35">
        <v>63.5</v>
      </c>
      <c r="G114" s="2" t="s">
        <v>287</v>
      </c>
      <c r="H114" s="37">
        <f t="shared" si="9"/>
        <v>2.5</v>
      </c>
      <c r="I114" s="6">
        <f t="shared" si="10"/>
        <v>4.0983606557377046E-2</v>
      </c>
      <c r="J114" s="2">
        <f t="shared" si="11"/>
        <v>67.099999999999994</v>
      </c>
      <c r="K114" s="2">
        <f t="shared" si="12"/>
        <v>69.849999999999994</v>
      </c>
      <c r="L114" s="10">
        <f t="shared" si="13"/>
        <v>67.099999999999994</v>
      </c>
      <c r="M114" s="11">
        <f t="shared" si="14"/>
        <v>69.849999999999994</v>
      </c>
    </row>
    <row r="115" spans="1:13">
      <c r="A115" s="12" t="s">
        <v>115</v>
      </c>
      <c r="B115" s="13">
        <v>200</v>
      </c>
      <c r="C115" s="13" t="s">
        <v>150</v>
      </c>
      <c r="D115" s="3" t="s">
        <v>244</v>
      </c>
      <c r="E115" s="2">
        <v>90.5</v>
      </c>
      <c r="F115" s="35">
        <v>94</v>
      </c>
      <c r="G115" s="2" t="s">
        <v>287</v>
      </c>
      <c r="H115" s="37">
        <f t="shared" si="9"/>
        <v>3.5</v>
      </c>
      <c r="I115" s="6">
        <f t="shared" si="10"/>
        <v>3.8674033149171269E-2</v>
      </c>
      <c r="J115" s="2">
        <f t="shared" si="11"/>
        <v>99.55</v>
      </c>
      <c r="K115" s="2">
        <f t="shared" si="12"/>
        <v>103.4</v>
      </c>
      <c r="L115" s="10">
        <f t="shared" si="13"/>
        <v>99.55</v>
      </c>
      <c r="M115" s="11">
        <f t="shared" si="14"/>
        <v>103.4</v>
      </c>
    </row>
    <row r="116" spans="1:13">
      <c r="A116" s="12" t="s">
        <v>116</v>
      </c>
      <c r="B116" s="13">
        <v>465</v>
      </c>
      <c r="C116" s="13" t="s">
        <v>151</v>
      </c>
      <c r="D116" s="3" t="s">
        <v>244</v>
      </c>
      <c r="E116" s="2">
        <v>201.5</v>
      </c>
      <c r="F116" s="35">
        <v>208.5</v>
      </c>
      <c r="G116" s="2" t="s">
        <v>287</v>
      </c>
      <c r="H116" s="37">
        <f t="shared" si="9"/>
        <v>7</v>
      </c>
      <c r="I116" s="6">
        <f t="shared" si="10"/>
        <v>3.4739454094292806E-2</v>
      </c>
      <c r="J116" s="2">
        <f t="shared" si="11"/>
        <v>221.65</v>
      </c>
      <c r="K116" s="2">
        <f t="shared" si="12"/>
        <v>229.35</v>
      </c>
      <c r="L116" s="10">
        <f t="shared" si="13"/>
        <v>221.65</v>
      </c>
      <c r="M116" s="11">
        <f t="shared" si="14"/>
        <v>229.35</v>
      </c>
    </row>
    <row r="117" spans="1:13">
      <c r="A117" s="12" t="s">
        <v>117</v>
      </c>
      <c r="B117" s="13">
        <v>200</v>
      </c>
      <c r="C117" s="13" t="s">
        <v>150</v>
      </c>
      <c r="D117" s="3" t="s">
        <v>245</v>
      </c>
      <c r="E117" s="2">
        <v>61</v>
      </c>
      <c r="F117" s="35">
        <v>63.5</v>
      </c>
      <c r="G117" s="2" t="s">
        <v>287</v>
      </c>
      <c r="H117" s="37">
        <f t="shared" si="9"/>
        <v>2.5</v>
      </c>
      <c r="I117" s="6">
        <f t="shared" si="10"/>
        <v>4.0983606557377046E-2</v>
      </c>
      <c r="J117" s="2">
        <f t="shared" si="11"/>
        <v>67.099999999999994</v>
      </c>
      <c r="K117" s="2">
        <f t="shared" si="12"/>
        <v>69.849999999999994</v>
      </c>
      <c r="L117" s="10">
        <f t="shared" si="13"/>
        <v>67.099999999999994</v>
      </c>
      <c r="M117" s="11">
        <f t="shared" si="14"/>
        <v>69.849999999999994</v>
      </c>
    </row>
    <row r="118" spans="1:13">
      <c r="A118" s="12" t="s">
        <v>118</v>
      </c>
      <c r="B118" s="13">
        <v>200</v>
      </c>
      <c r="C118" s="13" t="s">
        <v>150</v>
      </c>
      <c r="D118" s="3" t="s">
        <v>246</v>
      </c>
      <c r="E118" s="2">
        <v>61</v>
      </c>
      <c r="F118" s="35">
        <v>63.5</v>
      </c>
      <c r="G118" s="2" t="s">
        <v>287</v>
      </c>
      <c r="H118" s="37">
        <f t="shared" si="9"/>
        <v>2.5</v>
      </c>
      <c r="I118" s="6">
        <f t="shared" si="10"/>
        <v>4.0983606557377046E-2</v>
      </c>
      <c r="J118" s="2">
        <f t="shared" si="11"/>
        <v>67.099999999999994</v>
      </c>
      <c r="K118" s="2">
        <f t="shared" si="12"/>
        <v>69.849999999999994</v>
      </c>
      <c r="L118" s="10">
        <f t="shared" si="13"/>
        <v>67.099999999999994</v>
      </c>
      <c r="M118" s="11">
        <f t="shared" si="14"/>
        <v>69.849999999999994</v>
      </c>
    </row>
    <row r="119" spans="1:13">
      <c r="A119" s="12" t="s">
        <v>119</v>
      </c>
      <c r="B119" s="13">
        <v>200</v>
      </c>
      <c r="C119" s="13" t="s">
        <v>150</v>
      </c>
      <c r="D119" s="3" t="s">
        <v>247</v>
      </c>
      <c r="E119" s="2">
        <v>97.5</v>
      </c>
      <c r="F119" s="35">
        <v>101</v>
      </c>
      <c r="G119" s="2" t="s">
        <v>287</v>
      </c>
      <c r="H119" s="37">
        <f t="shared" si="9"/>
        <v>3.5</v>
      </c>
      <c r="I119" s="6">
        <f t="shared" si="10"/>
        <v>3.5897435897435895E-2</v>
      </c>
      <c r="J119" s="2">
        <f t="shared" si="11"/>
        <v>107.25</v>
      </c>
      <c r="K119" s="2">
        <f t="shared" si="12"/>
        <v>111.1</v>
      </c>
      <c r="L119" s="10">
        <f t="shared" si="13"/>
        <v>107.25</v>
      </c>
      <c r="M119" s="11">
        <f t="shared" si="14"/>
        <v>111.1</v>
      </c>
    </row>
    <row r="120" spans="1:13">
      <c r="A120" s="12" t="s">
        <v>120</v>
      </c>
      <c r="B120" s="13">
        <v>200</v>
      </c>
      <c r="C120" s="13" t="s">
        <v>150</v>
      </c>
      <c r="D120" s="3" t="s">
        <v>248</v>
      </c>
      <c r="E120" s="2">
        <v>61</v>
      </c>
      <c r="F120" s="35">
        <v>63.5</v>
      </c>
      <c r="G120" s="2" t="s">
        <v>287</v>
      </c>
      <c r="H120" s="37">
        <f t="shared" si="9"/>
        <v>2.5</v>
      </c>
      <c r="I120" s="6">
        <f t="shared" si="10"/>
        <v>4.0983606557377046E-2</v>
      </c>
      <c r="J120" s="2">
        <f t="shared" si="11"/>
        <v>67.099999999999994</v>
      </c>
      <c r="K120" s="2">
        <f t="shared" si="12"/>
        <v>69.849999999999994</v>
      </c>
      <c r="L120" s="10">
        <f t="shared" si="13"/>
        <v>67.099999999999994</v>
      </c>
      <c r="M120" s="11">
        <f t="shared" si="14"/>
        <v>69.849999999999994</v>
      </c>
    </row>
    <row r="121" spans="1:13">
      <c r="A121" s="12" t="s">
        <v>121</v>
      </c>
      <c r="B121" s="13">
        <v>200</v>
      </c>
      <c r="C121" s="13" t="s">
        <v>150</v>
      </c>
      <c r="D121" s="3" t="s">
        <v>249</v>
      </c>
      <c r="E121" s="2">
        <v>99.5</v>
      </c>
      <c r="F121" s="35">
        <v>99.5</v>
      </c>
      <c r="G121" s="2" t="s">
        <v>286</v>
      </c>
      <c r="H121" s="37">
        <f t="shared" si="9"/>
        <v>0</v>
      </c>
      <c r="I121" s="42">
        <f t="shared" si="10"/>
        <v>0</v>
      </c>
      <c r="J121" s="2">
        <f t="shared" si="11"/>
        <v>109.45</v>
      </c>
      <c r="K121" s="2">
        <f t="shared" si="12"/>
        <v>109.45</v>
      </c>
      <c r="L121" s="10">
        <f t="shared" si="13"/>
        <v>109.45</v>
      </c>
      <c r="M121" s="11">
        <f t="shared" si="14"/>
        <v>109.45</v>
      </c>
    </row>
    <row r="122" spans="1:13">
      <c r="A122" s="12" t="s">
        <v>122</v>
      </c>
      <c r="B122" s="13">
        <v>200</v>
      </c>
      <c r="C122" s="13" t="s">
        <v>150</v>
      </c>
      <c r="D122" s="3" t="s">
        <v>250</v>
      </c>
      <c r="E122" s="2">
        <v>61</v>
      </c>
      <c r="F122" s="35">
        <v>63.5</v>
      </c>
      <c r="G122" s="2" t="s">
        <v>287</v>
      </c>
      <c r="H122" s="37">
        <f t="shared" si="9"/>
        <v>2.5</v>
      </c>
      <c r="I122" s="6">
        <f t="shared" si="10"/>
        <v>4.0983606557377046E-2</v>
      </c>
      <c r="J122" s="2">
        <f t="shared" si="11"/>
        <v>67.099999999999994</v>
      </c>
      <c r="K122" s="2">
        <f t="shared" si="12"/>
        <v>69.849999999999994</v>
      </c>
      <c r="L122" s="10">
        <f t="shared" si="13"/>
        <v>67.099999999999994</v>
      </c>
      <c r="M122" s="11">
        <f t="shared" si="14"/>
        <v>69.849999999999994</v>
      </c>
    </row>
    <row r="123" spans="1:13">
      <c r="A123" s="12" t="s">
        <v>123</v>
      </c>
      <c r="B123" s="13">
        <v>200</v>
      </c>
      <c r="C123" s="13" t="s">
        <v>150</v>
      </c>
      <c r="D123" s="3" t="s">
        <v>251</v>
      </c>
      <c r="E123" s="2">
        <v>62</v>
      </c>
      <c r="F123" s="35">
        <v>64.5</v>
      </c>
      <c r="G123" s="2" t="s">
        <v>287</v>
      </c>
      <c r="H123" s="37">
        <f t="shared" si="9"/>
        <v>2.5</v>
      </c>
      <c r="I123" s="6">
        <f t="shared" si="10"/>
        <v>4.0322580645161289E-2</v>
      </c>
      <c r="J123" s="2">
        <f t="shared" si="11"/>
        <v>68.2</v>
      </c>
      <c r="K123" s="2">
        <f t="shared" si="12"/>
        <v>70.95</v>
      </c>
      <c r="L123" s="10">
        <f t="shared" si="13"/>
        <v>68.2</v>
      </c>
      <c r="M123" s="11">
        <f t="shared" si="14"/>
        <v>70.95</v>
      </c>
    </row>
    <row r="124" spans="1:13">
      <c r="A124" s="12" t="s">
        <v>124</v>
      </c>
      <c r="B124" s="13">
        <v>200</v>
      </c>
      <c r="C124" s="13" t="s">
        <v>150</v>
      </c>
      <c r="D124" s="3" t="s">
        <v>252</v>
      </c>
      <c r="E124" s="2">
        <v>58.5</v>
      </c>
      <c r="F124" s="35">
        <v>61</v>
      </c>
      <c r="G124" s="2" t="s">
        <v>287</v>
      </c>
      <c r="H124" s="37">
        <f t="shared" si="9"/>
        <v>2.5</v>
      </c>
      <c r="I124" s="6">
        <f t="shared" si="10"/>
        <v>4.2735042735042736E-2</v>
      </c>
      <c r="J124" s="2">
        <f t="shared" si="11"/>
        <v>64.349999999999994</v>
      </c>
      <c r="K124" s="2">
        <f t="shared" si="12"/>
        <v>67.099999999999994</v>
      </c>
      <c r="L124" s="10">
        <f t="shared" si="13"/>
        <v>64.349999999999994</v>
      </c>
      <c r="M124" s="11">
        <f t="shared" si="14"/>
        <v>67.099999999999994</v>
      </c>
    </row>
    <row r="125" spans="1:13">
      <c r="A125" s="12" t="s">
        <v>125</v>
      </c>
      <c r="B125" s="13">
        <v>200</v>
      </c>
      <c r="C125" s="13" t="s">
        <v>150</v>
      </c>
      <c r="D125" s="3" t="s">
        <v>253</v>
      </c>
      <c r="E125" s="2">
        <v>61</v>
      </c>
      <c r="F125" s="35">
        <v>63.5</v>
      </c>
      <c r="G125" s="2" t="s">
        <v>287</v>
      </c>
      <c r="H125" s="37">
        <f t="shared" si="9"/>
        <v>2.5</v>
      </c>
      <c r="I125" s="6">
        <f t="shared" si="10"/>
        <v>4.0983606557377046E-2</v>
      </c>
      <c r="J125" s="2">
        <f t="shared" si="11"/>
        <v>67.099999999999994</v>
      </c>
      <c r="K125" s="2">
        <f t="shared" si="12"/>
        <v>69.849999999999994</v>
      </c>
      <c r="L125" s="10">
        <f t="shared" si="13"/>
        <v>67.099999999999994</v>
      </c>
      <c r="M125" s="11">
        <f t="shared" si="14"/>
        <v>69.849999999999994</v>
      </c>
    </row>
    <row r="126" spans="1:13">
      <c r="A126" s="12" t="s">
        <v>126</v>
      </c>
      <c r="B126" s="13">
        <v>200</v>
      </c>
      <c r="C126" s="13" t="s">
        <v>150</v>
      </c>
      <c r="D126" s="3" t="s">
        <v>254</v>
      </c>
      <c r="E126" s="2">
        <v>123</v>
      </c>
      <c r="F126" s="35">
        <v>127.5</v>
      </c>
      <c r="G126" s="2" t="s">
        <v>287</v>
      </c>
      <c r="H126" s="37">
        <f t="shared" si="9"/>
        <v>4.5</v>
      </c>
      <c r="I126" s="6">
        <f t="shared" si="10"/>
        <v>3.6585365853658534E-2</v>
      </c>
      <c r="J126" s="2">
        <f t="shared" si="11"/>
        <v>135.30000000000001</v>
      </c>
      <c r="K126" s="2">
        <f t="shared" si="12"/>
        <v>140.25</v>
      </c>
      <c r="L126" s="10">
        <f t="shared" si="13"/>
        <v>135.30000000000001</v>
      </c>
      <c r="M126" s="11">
        <f t="shared" si="14"/>
        <v>140.25</v>
      </c>
    </row>
    <row r="127" spans="1:13">
      <c r="A127" s="12" t="s">
        <v>127</v>
      </c>
      <c r="B127" s="13">
        <v>200</v>
      </c>
      <c r="C127" s="13" t="s">
        <v>150</v>
      </c>
      <c r="D127" s="3" t="s">
        <v>255</v>
      </c>
      <c r="E127" s="2">
        <v>68</v>
      </c>
      <c r="F127" s="35">
        <v>70.5</v>
      </c>
      <c r="G127" s="2" t="s">
        <v>287</v>
      </c>
      <c r="H127" s="37">
        <f t="shared" si="9"/>
        <v>2.5</v>
      </c>
      <c r="I127" s="6">
        <f t="shared" si="10"/>
        <v>3.6764705882352942E-2</v>
      </c>
      <c r="J127" s="2">
        <f t="shared" si="11"/>
        <v>74.8</v>
      </c>
      <c r="K127" s="2">
        <f t="shared" si="12"/>
        <v>77.55</v>
      </c>
      <c r="L127" s="10">
        <f t="shared" si="13"/>
        <v>74.8</v>
      </c>
      <c r="M127" s="11">
        <f t="shared" si="14"/>
        <v>77.55</v>
      </c>
    </row>
    <row r="128" spans="1:13">
      <c r="A128" s="12" t="s">
        <v>128</v>
      </c>
      <c r="B128" s="13">
        <v>200</v>
      </c>
      <c r="C128" s="13" t="s">
        <v>150</v>
      </c>
      <c r="D128" s="3" t="s">
        <v>256</v>
      </c>
      <c r="E128" s="2">
        <v>58.5</v>
      </c>
      <c r="F128" s="35">
        <v>61</v>
      </c>
      <c r="G128" s="2" t="s">
        <v>287</v>
      </c>
      <c r="H128" s="37">
        <f t="shared" si="9"/>
        <v>2.5</v>
      </c>
      <c r="I128" s="6">
        <f t="shared" si="10"/>
        <v>4.2735042735042736E-2</v>
      </c>
      <c r="J128" s="2">
        <f t="shared" si="11"/>
        <v>64.349999999999994</v>
      </c>
      <c r="K128" s="2">
        <f t="shared" si="12"/>
        <v>67.099999999999994</v>
      </c>
      <c r="L128" s="10">
        <f t="shared" si="13"/>
        <v>64.349999999999994</v>
      </c>
      <c r="M128" s="11">
        <f t="shared" si="14"/>
        <v>67.099999999999994</v>
      </c>
    </row>
    <row r="129" spans="1:13">
      <c r="A129" s="12" t="s">
        <v>129</v>
      </c>
      <c r="B129" s="13">
        <v>200</v>
      </c>
      <c r="C129" s="13" t="s">
        <v>150</v>
      </c>
      <c r="D129" s="3" t="s">
        <v>257</v>
      </c>
      <c r="E129" s="2">
        <v>67</v>
      </c>
      <c r="F129" s="35">
        <v>69.5</v>
      </c>
      <c r="G129" s="2" t="s">
        <v>287</v>
      </c>
      <c r="H129" s="37">
        <f t="shared" si="9"/>
        <v>2.5</v>
      </c>
      <c r="I129" s="6">
        <f t="shared" si="10"/>
        <v>3.7313432835820892E-2</v>
      </c>
      <c r="J129" s="2">
        <f t="shared" si="11"/>
        <v>73.7</v>
      </c>
      <c r="K129" s="2">
        <f t="shared" si="12"/>
        <v>76.45</v>
      </c>
      <c r="L129" s="10">
        <f t="shared" si="13"/>
        <v>73.7</v>
      </c>
      <c r="M129" s="11">
        <f t="shared" si="14"/>
        <v>76.45</v>
      </c>
    </row>
    <row r="130" spans="1:13">
      <c r="A130" s="12" t="s">
        <v>130</v>
      </c>
      <c r="B130" s="13">
        <v>200</v>
      </c>
      <c r="C130" s="13" t="s">
        <v>150</v>
      </c>
      <c r="D130" s="3" t="s">
        <v>258</v>
      </c>
      <c r="E130" s="2">
        <v>61.5</v>
      </c>
      <c r="F130" s="35">
        <v>64</v>
      </c>
      <c r="G130" s="2" t="s">
        <v>287</v>
      </c>
      <c r="H130" s="37">
        <f t="shared" si="9"/>
        <v>2.5</v>
      </c>
      <c r="I130" s="6">
        <f t="shared" si="10"/>
        <v>4.065040650406504E-2</v>
      </c>
      <c r="J130" s="2">
        <f t="shared" si="11"/>
        <v>67.650000000000006</v>
      </c>
      <c r="K130" s="2">
        <f t="shared" si="12"/>
        <v>70.400000000000006</v>
      </c>
      <c r="L130" s="10">
        <f t="shared" si="13"/>
        <v>67.650000000000006</v>
      </c>
      <c r="M130" s="11">
        <f t="shared" si="14"/>
        <v>70.400000000000006</v>
      </c>
    </row>
    <row r="131" spans="1:13">
      <c r="A131" s="12" t="s">
        <v>131</v>
      </c>
      <c r="B131" s="13">
        <v>200</v>
      </c>
      <c r="C131" s="13" t="s">
        <v>150</v>
      </c>
      <c r="D131" s="3" t="s">
        <v>259</v>
      </c>
      <c r="E131" s="2">
        <v>61.5</v>
      </c>
      <c r="F131" s="35">
        <v>64</v>
      </c>
      <c r="G131" s="2" t="s">
        <v>287</v>
      </c>
      <c r="H131" s="37">
        <f t="shared" si="9"/>
        <v>2.5</v>
      </c>
      <c r="I131" s="6">
        <f t="shared" si="10"/>
        <v>4.065040650406504E-2</v>
      </c>
      <c r="J131" s="2">
        <f t="shared" si="11"/>
        <v>67.650000000000006</v>
      </c>
      <c r="K131" s="2">
        <f t="shared" si="12"/>
        <v>70.400000000000006</v>
      </c>
      <c r="L131" s="10">
        <f t="shared" si="13"/>
        <v>67.650000000000006</v>
      </c>
      <c r="M131" s="11">
        <f t="shared" si="14"/>
        <v>70.400000000000006</v>
      </c>
    </row>
    <row r="132" spans="1:13">
      <c r="A132" s="12" t="s">
        <v>132</v>
      </c>
      <c r="B132" s="13">
        <v>200</v>
      </c>
      <c r="C132" s="13" t="s">
        <v>150</v>
      </c>
      <c r="D132" s="3" t="s">
        <v>260</v>
      </c>
      <c r="E132" s="2">
        <v>86</v>
      </c>
      <c r="F132" s="35">
        <v>89</v>
      </c>
      <c r="G132" s="2" t="s">
        <v>287</v>
      </c>
      <c r="H132" s="37">
        <f t="shared" si="9"/>
        <v>3</v>
      </c>
      <c r="I132" s="6">
        <f t="shared" si="10"/>
        <v>3.4883720930232558E-2</v>
      </c>
      <c r="J132" s="2">
        <f t="shared" si="11"/>
        <v>94.6</v>
      </c>
      <c r="K132" s="2">
        <f t="shared" si="12"/>
        <v>97.9</v>
      </c>
      <c r="L132" s="10">
        <f t="shared" si="13"/>
        <v>94.6</v>
      </c>
      <c r="M132" s="11">
        <f t="shared" si="14"/>
        <v>97.9</v>
      </c>
    </row>
    <row r="133" spans="1:13">
      <c r="A133" s="12" t="s">
        <v>133</v>
      </c>
      <c r="B133" s="13">
        <v>200</v>
      </c>
      <c r="C133" s="13" t="s">
        <v>150</v>
      </c>
      <c r="D133" s="3" t="s">
        <v>261</v>
      </c>
      <c r="E133" s="2">
        <v>61</v>
      </c>
      <c r="F133" s="35">
        <v>63.5</v>
      </c>
      <c r="G133" s="2" t="s">
        <v>287</v>
      </c>
      <c r="H133" s="37">
        <f t="shared" si="9"/>
        <v>2.5</v>
      </c>
      <c r="I133" s="6">
        <f t="shared" si="10"/>
        <v>4.0983606557377046E-2</v>
      </c>
      <c r="J133" s="2">
        <f t="shared" si="11"/>
        <v>67.099999999999994</v>
      </c>
      <c r="K133" s="2">
        <f t="shared" si="12"/>
        <v>69.849999999999994</v>
      </c>
      <c r="L133" s="10">
        <f t="shared" si="13"/>
        <v>67.099999999999994</v>
      </c>
      <c r="M133" s="11">
        <f t="shared" si="14"/>
        <v>69.849999999999994</v>
      </c>
    </row>
    <row r="134" spans="1:13">
      <c r="A134" s="12" t="s">
        <v>134</v>
      </c>
      <c r="B134" s="13">
        <v>200</v>
      </c>
      <c r="C134" s="13" t="s">
        <v>150</v>
      </c>
      <c r="D134" s="3" t="s">
        <v>262</v>
      </c>
      <c r="E134" s="2">
        <v>56</v>
      </c>
      <c r="F134" s="35">
        <v>58</v>
      </c>
      <c r="G134" s="2" t="s">
        <v>287</v>
      </c>
      <c r="H134" s="37">
        <f t="shared" si="9"/>
        <v>2</v>
      </c>
      <c r="I134" s="6">
        <f t="shared" si="10"/>
        <v>3.5714285714285712E-2</v>
      </c>
      <c r="J134" s="2">
        <f t="shared" si="11"/>
        <v>61.6</v>
      </c>
      <c r="K134" s="2">
        <f t="shared" si="12"/>
        <v>63.8</v>
      </c>
      <c r="L134" s="10">
        <f t="shared" si="13"/>
        <v>61.6</v>
      </c>
      <c r="M134" s="11">
        <f t="shared" si="14"/>
        <v>63.8</v>
      </c>
    </row>
    <row r="135" spans="1:13">
      <c r="A135" s="12" t="s">
        <v>135</v>
      </c>
      <c r="B135" s="13">
        <v>200</v>
      </c>
      <c r="C135" s="13" t="s">
        <v>150</v>
      </c>
      <c r="D135" s="3" t="s">
        <v>263</v>
      </c>
      <c r="E135" s="2">
        <v>61.5</v>
      </c>
      <c r="F135" s="35">
        <v>64</v>
      </c>
      <c r="G135" s="2" t="s">
        <v>287</v>
      </c>
      <c r="H135" s="37">
        <f t="shared" si="9"/>
        <v>2.5</v>
      </c>
      <c r="I135" s="6">
        <f t="shared" si="10"/>
        <v>4.065040650406504E-2</v>
      </c>
      <c r="J135" s="2">
        <f t="shared" si="11"/>
        <v>67.650000000000006</v>
      </c>
      <c r="K135" s="2">
        <f t="shared" si="12"/>
        <v>70.400000000000006</v>
      </c>
      <c r="L135" s="10">
        <f t="shared" si="13"/>
        <v>67.650000000000006</v>
      </c>
      <c r="M135" s="11">
        <f t="shared" si="14"/>
        <v>70.400000000000006</v>
      </c>
    </row>
    <row r="136" spans="1:13">
      <c r="A136" s="12" t="s">
        <v>136</v>
      </c>
      <c r="B136" s="13">
        <v>200</v>
      </c>
      <c r="C136" s="13" t="s">
        <v>150</v>
      </c>
      <c r="D136" s="3" t="s">
        <v>264</v>
      </c>
      <c r="E136" s="2">
        <v>61</v>
      </c>
      <c r="F136" s="35">
        <v>63.5</v>
      </c>
      <c r="G136" s="2" t="s">
        <v>287</v>
      </c>
      <c r="H136" s="37">
        <f t="shared" si="9"/>
        <v>2.5</v>
      </c>
      <c r="I136" s="6">
        <f t="shared" si="10"/>
        <v>4.0983606557377046E-2</v>
      </c>
      <c r="J136" s="2">
        <f t="shared" si="11"/>
        <v>67.099999999999994</v>
      </c>
      <c r="K136" s="2">
        <f t="shared" si="12"/>
        <v>69.849999999999994</v>
      </c>
      <c r="L136" s="10">
        <f t="shared" si="13"/>
        <v>67.099999999999994</v>
      </c>
      <c r="M136" s="11">
        <f t="shared" si="14"/>
        <v>69.849999999999994</v>
      </c>
    </row>
    <row r="137" spans="1:13">
      <c r="A137" s="12" t="s">
        <v>137</v>
      </c>
      <c r="B137" s="13">
        <v>200</v>
      </c>
      <c r="C137" s="13" t="s">
        <v>150</v>
      </c>
      <c r="D137" s="3" t="s">
        <v>265</v>
      </c>
      <c r="E137" s="2">
        <v>61.5</v>
      </c>
      <c r="F137" s="35">
        <v>64</v>
      </c>
      <c r="G137" s="2" t="s">
        <v>287</v>
      </c>
      <c r="H137" s="37">
        <f t="shared" ref="H137:H149" si="19">+F137-E137</f>
        <v>2.5</v>
      </c>
      <c r="I137" s="6">
        <f t="shared" ref="I137:I149" si="20">(H137/E137)</f>
        <v>4.065040650406504E-2</v>
      </c>
      <c r="J137" s="2">
        <f t="shared" ref="J137:J149" si="21">+ROUND(E137*110%,2)</f>
        <v>67.650000000000006</v>
      </c>
      <c r="K137" s="2">
        <f t="shared" ref="K137:K149" si="22">+ROUND(F137*110%,2)</f>
        <v>70.400000000000006</v>
      </c>
      <c r="L137" s="10">
        <f t="shared" ref="L137:L149" si="23">+ROUND(E137*110%,2)</f>
        <v>67.650000000000006</v>
      </c>
      <c r="M137" s="11">
        <f t="shared" ref="M137:M149" si="24">+ROUND(F137*110%,2)</f>
        <v>70.400000000000006</v>
      </c>
    </row>
    <row r="138" spans="1:13">
      <c r="A138" s="12" t="s">
        <v>138</v>
      </c>
      <c r="B138" s="13">
        <v>200</v>
      </c>
      <c r="C138" s="13" t="s">
        <v>150</v>
      </c>
      <c r="D138" s="3" t="s">
        <v>266</v>
      </c>
      <c r="E138" s="2">
        <v>70</v>
      </c>
      <c r="F138" s="35">
        <v>72.5</v>
      </c>
      <c r="G138" s="2" t="s">
        <v>287</v>
      </c>
      <c r="H138" s="37">
        <f t="shared" si="19"/>
        <v>2.5</v>
      </c>
      <c r="I138" s="6">
        <f t="shared" si="20"/>
        <v>3.5714285714285712E-2</v>
      </c>
      <c r="J138" s="2">
        <f t="shared" si="21"/>
        <v>77</v>
      </c>
      <c r="K138" s="2">
        <f t="shared" si="22"/>
        <v>79.75</v>
      </c>
      <c r="L138" s="10">
        <f t="shared" si="23"/>
        <v>77</v>
      </c>
      <c r="M138" s="11">
        <f t="shared" si="24"/>
        <v>79.75</v>
      </c>
    </row>
    <row r="139" spans="1:13">
      <c r="A139" s="12" t="s">
        <v>139</v>
      </c>
      <c r="B139" s="13">
        <v>200</v>
      </c>
      <c r="C139" s="13" t="s">
        <v>150</v>
      </c>
      <c r="D139" s="3" t="s">
        <v>267</v>
      </c>
      <c r="E139" s="2">
        <v>61</v>
      </c>
      <c r="F139" s="35">
        <v>63.5</v>
      </c>
      <c r="G139" s="2" t="s">
        <v>287</v>
      </c>
      <c r="H139" s="37">
        <f t="shared" si="19"/>
        <v>2.5</v>
      </c>
      <c r="I139" s="6">
        <f t="shared" si="20"/>
        <v>4.0983606557377046E-2</v>
      </c>
      <c r="J139" s="2">
        <f t="shared" si="21"/>
        <v>67.099999999999994</v>
      </c>
      <c r="K139" s="2">
        <f t="shared" si="22"/>
        <v>69.849999999999994</v>
      </c>
      <c r="L139" s="10">
        <f t="shared" si="23"/>
        <v>67.099999999999994</v>
      </c>
      <c r="M139" s="11">
        <f t="shared" si="24"/>
        <v>69.849999999999994</v>
      </c>
    </row>
    <row r="140" spans="1:13">
      <c r="A140" s="12" t="s">
        <v>140</v>
      </c>
      <c r="B140" s="13">
        <v>200</v>
      </c>
      <c r="C140" s="13" t="s">
        <v>150</v>
      </c>
      <c r="D140" s="3" t="s">
        <v>268</v>
      </c>
      <c r="E140" s="2">
        <v>72</v>
      </c>
      <c r="F140" s="35">
        <v>74.5</v>
      </c>
      <c r="G140" s="2" t="s">
        <v>287</v>
      </c>
      <c r="H140" s="37">
        <f t="shared" si="19"/>
        <v>2.5</v>
      </c>
      <c r="I140" s="6">
        <f t="shared" si="20"/>
        <v>3.4722222222222224E-2</v>
      </c>
      <c r="J140" s="2">
        <f t="shared" si="21"/>
        <v>79.2</v>
      </c>
      <c r="K140" s="2">
        <f t="shared" si="22"/>
        <v>81.95</v>
      </c>
      <c r="L140" s="10">
        <f t="shared" si="23"/>
        <v>79.2</v>
      </c>
      <c r="M140" s="11">
        <f t="shared" si="24"/>
        <v>81.95</v>
      </c>
    </row>
    <row r="141" spans="1:13">
      <c r="A141" s="12" t="s">
        <v>141</v>
      </c>
      <c r="B141" s="13">
        <v>200</v>
      </c>
      <c r="C141" s="13" t="s">
        <v>150</v>
      </c>
      <c r="D141" s="3" t="s">
        <v>269</v>
      </c>
      <c r="E141" s="2">
        <v>66</v>
      </c>
      <c r="F141" s="35">
        <v>68.5</v>
      </c>
      <c r="G141" s="2" t="s">
        <v>287</v>
      </c>
      <c r="H141" s="37">
        <f t="shared" si="19"/>
        <v>2.5</v>
      </c>
      <c r="I141" s="6">
        <f t="shared" si="20"/>
        <v>3.787878787878788E-2</v>
      </c>
      <c r="J141" s="2">
        <f t="shared" si="21"/>
        <v>72.599999999999994</v>
      </c>
      <c r="K141" s="2">
        <f t="shared" si="22"/>
        <v>75.349999999999994</v>
      </c>
      <c r="L141" s="10">
        <f t="shared" si="23"/>
        <v>72.599999999999994</v>
      </c>
      <c r="M141" s="11">
        <f t="shared" si="24"/>
        <v>75.349999999999994</v>
      </c>
    </row>
    <row r="142" spans="1:13">
      <c r="A142" s="12" t="s">
        <v>142</v>
      </c>
      <c r="B142" s="13">
        <v>200</v>
      </c>
      <c r="C142" s="13" t="s">
        <v>150</v>
      </c>
      <c r="D142" s="3" t="s">
        <v>270</v>
      </c>
      <c r="E142" s="2">
        <v>61</v>
      </c>
      <c r="F142" s="35">
        <v>63.5</v>
      </c>
      <c r="G142" s="2" t="s">
        <v>287</v>
      </c>
      <c r="H142" s="37">
        <f t="shared" si="19"/>
        <v>2.5</v>
      </c>
      <c r="I142" s="6">
        <f t="shared" si="20"/>
        <v>4.0983606557377046E-2</v>
      </c>
      <c r="J142" s="2">
        <f t="shared" si="21"/>
        <v>67.099999999999994</v>
      </c>
      <c r="K142" s="2">
        <f t="shared" si="22"/>
        <v>69.849999999999994</v>
      </c>
      <c r="L142" s="10">
        <f t="shared" si="23"/>
        <v>67.099999999999994</v>
      </c>
      <c r="M142" s="11">
        <f t="shared" si="24"/>
        <v>69.849999999999994</v>
      </c>
    </row>
    <row r="143" spans="1:13">
      <c r="A143" s="12" t="s">
        <v>143</v>
      </c>
      <c r="B143" s="13">
        <v>200</v>
      </c>
      <c r="C143" s="13" t="s">
        <v>150</v>
      </c>
      <c r="D143" s="3" t="s">
        <v>271</v>
      </c>
      <c r="E143" s="2">
        <v>67</v>
      </c>
      <c r="F143" s="35">
        <v>69.5</v>
      </c>
      <c r="G143" s="2" t="s">
        <v>287</v>
      </c>
      <c r="H143" s="37">
        <f t="shared" si="19"/>
        <v>2.5</v>
      </c>
      <c r="I143" s="6">
        <f t="shared" si="20"/>
        <v>3.7313432835820892E-2</v>
      </c>
      <c r="J143" s="2">
        <f t="shared" si="21"/>
        <v>73.7</v>
      </c>
      <c r="K143" s="2">
        <f t="shared" si="22"/>
        <v>76.45</v>
      </c>
      <c r="L143" s="10">
        <f t="shared" si="23"/>
        <v>73.7</v>
      </c>
      <c r="M143" s="11">
        <f t="shared" si="24"/>
        <v>76.45</v>
      </c>
    </row>
    <row r="144" spans="1:13">
      <c r="A144" s="12" t="s">
        <v>144</v>
      </c>
      <c r="B144" s="13">
        <v>200</v>
      </c>
      <c r="C144" s="13" t="s">
        <v>150</v>
      </c>
      <c r="D144" s="3" t="s">
        <v>272</v>
      </c>
      <c r="E144" s="2">
        <v>62.5</v>
      </c>
      <c r="F144" s="35">
        <v>65</v>
      </c>
      <c r="G144" s="2" t="s">
        <v>287</v>
      </c>
      <c r="H144" s="37">
        <f t="shared" si="19"/>
        <v>2.5</v>
      </c>
      <c r="I144" s="6">
        <f t="shared" si="20"/>
        <v>0.04</v>
      </c>
      <c r="J144" s="2">
        <f t="shared" si="21"/>
        <v>68.75</v>
      </c>
      <c r="K144" s="2">
        <f t="shared" si="22"/>
        <v>71.5</v>
      </c>
      <c r="L144" s="10">
        <f t="shared" si="23"/>
        <v>68.75</v>
      </c>
      <c r="M144" s="11">
        <f t="shared" si="24"/>
        <v>71.5</v>
      </c>
    </row>
    <row r="145" spans="1:13">
      <c r="A145" s="12" t="s">
        <v>145</v>
      </c>
      <c r="B145" s="13">
        <v>200</v>
      </c>
      <c r="C145" s="13" t="s">
        <v>150</v>
      </c>
      <c r="D145" s="3" t="s">
        <v>273</v>
      </c>
      <c r="E145" s="2">
        <v>61.5</v>
      </c>
      <c r="F145" s="35">
        <v>64</v>
      </c>
      <c r="G145" s="2" t="s">
        <v>287</v>
      </c>
      <c r="H145" s="37">
        <f t="shared" si="19"/>
        <v>2.5</v>
      </c>
      <c r="I145" s="6">
        <f t="shared" si="20"/>
        <v>4.065040650406504E-2</v>
      </c>
      <c r="J145" s="2">
        <f t="shared" si="21"/>
        <v>67.650000000000006</v>
      </c>
      <c r="K145" s="2">
        <f t="shared" si="22"/>
        <v>70.400000000000006</v>
      </c>
      <c r="L145" s="10">
        <f t="shared" si="23"/>
        <v>67.650000000000006</v>
      </c>
      <c r="M145" s="11">
        <f t="shared" si="24"/>
        <v>70.400000000000006</v>
      </c>
    </row>
    <row r="146" spans="1:13">
      <c r="A146" s="12" t="s">
        <v>146</v>
      </c>
      <c r="B146" s="13">
        <v>200</v>
      </c>
      <c r="C146" s="13" t="s">
        <v>150</v>
      </c>
      <c r="D146" s="3" t="s">
        <v>274</v>
      </c>
      <c r="E146" s="2">
        <v>65.5</v>
      </c>
      <c r="F146" s="35">
        <v>68</v>
      </c>
      <c r="G146" s="2" t="s">
        <v>287</v>
      </c>
      <c r="H146" s="37">
        <f t="shared" si="19"/>
        <v>2.5</v>
      </c>
      <c r="I146" s="6">
        <f t="shared" si="20"/>
        <v>3.8167938931297711E-2</v>
      </c>
      <c r="J146" s="2">
        <f t="shared" si="21"/>
        <v>72.05</v>
      </c>
      <c r="K146" s="2">
        <f t="shared" si="22"/>
        <v>74.8</v>
      </c>
      <c r="L146" s="10">
        <f t="shared" si="23"/>
        <v>72.05</v>
      </c>
      <c r="M146" s="11">
        <f t="shared" si="24"/>
        <v>74.8</v>
      </c>
    </row>
    <row r="147" spans="1:13">
      <c r="A147" s="12" t="s">
        <v>147</v>
      </c>
      <c r="B147" s="13">
        <v>200</v>
      </c>
      <c r="C147" s="13" t="s">
        <v>150</v>
      </c>
      <c r="D147" s="3" t="s">
        <v>275</v>
      </c>
      <c r="E147" s="2">
        <v>65.5</v>
      </c>
      <c r="F147" s="35">
        <v>68</v>
      </c>
      <c r="G147" s="2" t="s">
        <v>287</v>
      </c>
      <c r="H147" s="37">
        <f t="shared" si="19"/>
        <v>2.5</v>
      </c>
      <c r="I147" s="6">
        <f t="shared" si="20"/>
        <v>3.8167938931297711E-2</v>
      </c>
      <c r="J147" s="2">
        <f t="shared" si="21"/>
        <v>72.05</v>
      </c>
      <c r="K147" s="2">
        <f t="shared" si="22"/>
        <v>74.8</v>
      </c>
      <c r="L147" s="10">
        <f t="shared" si="23"/>
        <v>72.05</v>
      </c>
      <c r="M147" s="11">
        <f t="shared" si="24"/>
        <v>74.8</v>
      </c>
    </row>
    <row r="148" spans="1:13">
      <c r="A148" s="12" t="s">
        <v>148</v>
      </c>
      <c r="B148" s="13">
        <v>200</v>
      </c>
      <c r="C148" s="13" t="s">
        <v>150</v>
      </c>
      <c r="D148" s="3" t="s">
        <v>276</v>
      </c>
      <c r="E148" s="2">
        <v>61.5</v>
      </c>
      <c r="F148" s="35">
        <v>64</v>
      </c>
      <c r="G148" s="2" t="s">
        <v>287</v>
      </c>
      <c r="H148" s="37">
        <f t="shared" si="19"/>
        <v>2.5</v>
      </c>
      <c r="I148" s="6">
        <f t="shared" si="20"/>
        <v>4.065040650406504E-2</v>
      </c>
      <c r="J148" s="2">
        <f t="shared" si="21"/>
        <v>67.650000000000006</v>
      </c>
      <c r="K148" s="2">
        <f t="shared" si="22"/>
        <v>70.400000000000006</v>
      </c>
      <c r="L148" s="10">
        <f t="shared" si="23"/>
        <v>67.650000000000006</v>
      </c>
      <c r="M148" s="11">
        <f t="shared" si="24"/>
        <v>70.400000000000006</v>
      </c>
    </row>
    <row r="149" spans="1:13" ht="14.65" thickBot="1">
      <c r="A149" s="14" t="s">
        <v>149</v>
      </c>
      <c r="B149" s="16">
        <v>200</v>
      </c>
      <c r="C149" s="16" t="s">
        <v>150</v>
      </c>
      <c r="D149" s="15" t="s">
        <v>277</v>
      </c>
      <c r="E149" s="1">
        <v>61</v>
      </c>
      <c r="F149" s="39">
        <v>63.5</v>
      </c>
      <c r="G149" s="1" t="s">
        <v>287</v>
      </c>
      <c r="H149" s="40">
        <f t="shared" si="19"/>
        <v>2.5</v>
      </c>
      <c r="I149" s="7">
        <f t="shared" si="20"/>
        <v>4.0983606557377046E-2</v>
      </c>
      <c r="J149" s="1">
        <f t="shared" si="21"/>
        <v>67.099999999999994</v>
      </c>
      <c r="K149" s="1">
        <f t="shared" si="22"/>
        <v>69.849999999999994</v>
      </c>
      <c r="L149" s="17">
        <f t="shared" si="23"/>
        <v>67.099999999999994</v>
      </c>
      <c r="M149" s="18">
        <f t="shared" si="24"/>
        <v>69.849999999999994</v>
      </c>
    </row>
  </sheetData>
  <autoFilter ref="A2:M83"/>
  <mergeCells count="1">
    <mergeCell ref="A1:M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Boley, Dawn</dc:creator>
  <cp:lastModifiedBy>kim sperry</cp:lastModifiedBy>
  <dcterms:created xsi:type="dcterms:W3CDTF">2021-10-19T20:06:26Z</dcterms:created>
  <dcterms:modified xsi:type="dcterms:W3CDTF">2022-02-15T18:23:53Z</dcterms:modified>
</cp:coreProperties>
</file>